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Drift 777\Drift 777\Drift\"/>
    </mc:Choice>
  </mc:AlternateContent>
  <xr:revisionPtr revIDLastSave="0" documentId="13_ncr:1_{ED6F044B-1848-4FE1-99A9-65C6A9A297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9" i="1" l="1"/>
  <c r="J51" i="1"/>
  <c r="J54" i="1"/>
  <c r="J55" i="1"/>
  <c r="J52" i="1"/>
  <c r="J53" i="1"/>
  <c r="J56" i="1"/>
  <c r="J58" i="1"/>
  <c r="J59" i="1"/>
  <c r="J61" i="1"/>
  <c r="J62" i="1"/>
  <c r="J60" i="1"/>
  <c r="J57" i="1"/>
  <c r="J50" i="1"/>
  <c r="R49" i="1"/>
  <c r="R51" i="1"/>
  <c r="R50" i="1"/>
  <c r="I44" i="1"/>
  <c r="I43" i="1"/>
  <c r="I42" i="1"/>
  <c r="I41" i="1"/>
  <c r="I40" i="1"/>
  <c r="I39" i="1"/>
  <c r="O38" i="1"/>
  <c r="I38" i="1"/>
  <c r="O37" i="1"/>
  <c r="I37" i="1"/>
  <c r="O36" i="1"/>
  <c r="I36" i="1"/>
  <c r="I12" i="1" l="1"/>
  <c r="I32" i="1"/>
  <c r="I31" i="1"/>
  <c r="I30" i="1"/>
  <c r="I29" i="1"/>
  <c r="I28" i="1"/>
  <c r="I27" i="1"/>
  <c r="O26" i="1"/>
  <c r="I26" i="1"/>
  <c r="O25" i="1"/>
  <c r="I25" i="1"/>
  <c r="I24" i="1"/>
  <c r="I13" i="1"/>
  <c r="I11" i="1"/>
  <c r="I10" i="1"/>
  <c r="I9" i="1"/>
  <c r="I8" i="1"/>
  <c r="O7" i="1"/>
  <c r="I7" i="1"/>
  <c r="O6" i="1"/>
  <c r="I6" i="1"/>
  <c r="O5" i="1"/>
  <c r="I5" i="1"/>
</calcChain>
</file>

<file path=xl/sharedStrings.xml><?xml version="1.0" encoding="utf-8"?>
<sst xmlns="http://schemas.openxmlformats.org/spreadsheetml/2006/main" count="152" uniqueCount="37">
  <si>
    <t>Командный зачет</t>
  </si>
  <si>
    <t>№ п/п</t>
  </si>
  <si>
    <t>ст.№</t>
  </si>
  <si>
    <t>Водитель</t>
  </si>
  <si>
    <t>Город</t>
  </si>
  <si>
    <t>Команда</t>
  </si>
  <si>
    <t>Квалификация</t>
  </si>
  <si>
    <t>Финальные заезды</t>
  </si>
  <si>
    <t>Итого</t>
  </si>
  <si>
    <t>Зачетные баллы</t>
  </si>
  <si>
    <t>Гребнев Семён Евгеньевич</t>
  </si>
  <si>
    <t>Заполярный</t>
  </si>
  <si>
    <t>Шипунов Антон Сергеевич</t>
  </si>
  <si>
    <t>Барнаул</t>
  </si>
  <si>
    <t>Зенич Егор Александрович</t>
  </si>
  <si>
    <t>с. Солнечное</t>
  </si>
  <si>
    <t>Овчинников Тимур Викторович</t>
  </si>
  <si>
    <t>Рейзбих Артём Иванович</t>
  </si>
  <si>
    <t>Фролов Андрей Сергеевич</t>
  </si>
  <si>
    <t>Поклонов Сергей Александрович</t>
  </si>
  <si>
    <t>Новосибирск</t>
  </si>
  <si>
    <t>Егоров Александр Евгеньевич</t>
  </si>
  <si>
    <t>Омск</t>
  </si>
  <si>
    <t>Жегло Андрей Владимирович</t>
  </si>
  <si>
    <t>Емельянов Владислав Владимирович</t>
  </si>
  <si>
    <t>Кудинов Александр Юрьевич</t>
  </si>
  <si>
    <t>Поподьин Евгений</t>
  </si>
  <si>
    <t>1 этап</t>
  </si>
  <si>
    <t>2 этап</t>
  </si>
  <si>
    <t>Итог</t>
  </si>
  <si>
    <t>Ракета Союз</t>
  </si>
  <si>
    <t>Гараж 22&amp;Good deed auto drift team</t>
  </si>
  <si>
    <t>Omega Motorsport</t>
  </si>
  <si>
    <t>Гараж22&amp;good deed auto drift team</t>
  </si>
  <si>
    <t>Никулин Иван Вячеславович</t>
  </si>
  <si>
    <t>Кошкин Егор Евгеньевич</t>
  </si>
  <si>
    <t>3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</si>
</sst>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9"/>
      <color rgb="FF000000"/>
      <name val="Arial"/>
      <family val="2"/>
    </font>
    <font>
      <sz val="8"/>
      <name val="Arial"/>
      <family val="2"/>
      <charset val="204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1" fontId="1" fillId="0" borderId="1" xfId="3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" fillId="0" borderId="1" xfId="2" applyNumberFormat="1" applyBorder="1" applyAlignment="1">
      <alignment horizontal="center" vertical="center"/>
    </xf>
    <xf numFmtId="0" fontId="0" fillId="0" borderId="1" xfId="0" applyBorder="1"/>
    <xf numFmtId="0" fontId="3" fillId="0" borderId="0" xfId="0" applyFont="1" applyBorder="1"/>
    <xf numFmtId="1" fontId="1" fillId="0" borderId="0" xfId="2" applyNumberFormat="1" applyBorder="1" applyAlignment="1">
      <alignment horizontal="center" vertical="center"/>
    </xf>
    <xf numFmtId="0" fontId="1" fillId="0" borderId="0" xfId="2" applyBorder="1" applyAlignment="1">
      <alignment horizontal="left" vertical="center"/>
    </xf>
    <xf numFmtId="0" fontId="1" fillId="0" borderId="0" xfId="2" applyBorder="1" applyAlignment="1">
      <alignment horizontal="center" vertical="center"/>
    </xf>
    <xf numFmtId="1" fontId="6" fillId="0" borderId="0" xfId="2" applyNumberFormat="1" applyFont="1" applyBorder="1" applyAlignment="1">
      <alignment horizontal="center" vertical="center"/>
    </xf>
    <xf numFmtId="0" fontId="1" fillId="0" borderId="0" xfId="3" applyBorder="1" applyAlignment="1">
      <alignment horizontal="center" vertical="center"/>
    </xf>
    <xf numFmtId="1" fontId="1" fillId="0" borderId="0" xfId="3" applyNumberForma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" fontId="7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" xfId="0" applyFont="1" applyBorder="1"/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2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" fontId="6" fillId="0" borderId="0" xfId="2" applyNumberFormat="1" applyFont="1" applyAlignment="1">
      <alignment horizontal="center" vertical="center"/>
    </xf>
    <xf numFmtId="1" fontId="1" fillId="0" borderId="2" xfId="2" applyNumberForma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_заявленные" xfId="2" xr:uid="{C23C63ED-18DD-4CCE-9E36-FC475E454292}"/>
    <cellStyle name="Обычный_Лист1" xfId="1" xr:uid="{62E726D0-616A-4671-BEFB-7B1625928904}"/>
    <cellStyle name="Обычный_Лист2" xfId="3" xr:uid="{A02BDA63-B461-48E9-B20B-85B4C37D1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62"/>
  <sheetViews>
    <sheetView tabSelected="1" topLeftCell="A31" workbookViewId="0">
      <selection activeCell="R46" sqref="R46"/>
    </sheetView>
  </sheetViews>
  <sheetFormatPr defaultRowHeight="15" x14ac:dyDescent="0.25"/>
  <cols>
    <col min="3" max="3" width="8.85546875" customWidth="1"/>
    <col min="4" max="4" width="30.28515625" customWidth="1"/>
    <col min="5" max="5" width="14.42578125" hidden="1" customWidth="1"/>
    <col min="6" max="6" width="27.28515625" customWidth="1"/>
    <col min="12" max="12" width="9.140625" customWidth="1"/>
    <col min="13" max="13" width="9.28515625" customWidth="1"/>
    <col min="14" max="14" width="28" customWidth="1"/>
  </cols>
  <sheetData>
    <row r="3" spans="2:15" ht="22.5" x14ac:dyDescent="0.25">
      <c r="B3" s="1" t="s">
        <v>27</v>
      </c>
      <c r="C3" s="1"/>
      <c r="D3" s="2"/>
      <c r="E3" s="3"/>
      <c r="G3" s="35"/>
      <c r="H3" s="36"/>
      <c r="I3" s="36"/>
      <c r="J3" s="1"/>
      <c r="M3" s="4"/>
      <c r="N3" s="5" t="s">
        <v>0</v>
      </c>
      <c r="O3" s="4"/>
    </row>
    <row r="4" spans="2:15" ht="33.75" x14ac:dyDescent="0.25">
      <c r="B4" s="6" t="s">
        <v>1</v>
      </c>
      <c r="C4" s="6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M4" s="8" t="s">
        <v>1</v>
      </c>
      <c r="N4" s="6" t="s">
        <v>5</v>
      </c>
      <c r="O4" s="8" t="s">
        <v>9</v>
      </c>
    </row>
    <row r="5" spans="2:15" x14ac:dyDescent="0.25">
      <c r="B5" s="12">
        <v>1</v>
      </c>
      <c r="C5" s="24">
        <v>51</v>
      </c>
      <c r="D5" s="24" t="s">
        <v>10</v>
      </c>
      <c r="E5" s="24" t="s">
        <v>11</v>
      </c>
      <c r="F5" s="9" t="s">
        <v>30</v>
      </c>
      <c r="G5" s="10">
        <v>22</v>
      </c>
      <c r="H5" s="11">
        <v>250</v>
      </c>
      <c r="I5" s="11">
        <f t="shared" ref="I5:I13" si="0">SUM(G5:H5)</f>
        <v>272</v>
      </c>
      <c r="J5" s="25"/>
      <c r="M5" s="12">
        <v>1</v>
      </c>
      <c r="N5" s="9" t="s">
        <v>30</v>
      </c>
      <c r="O5" s="12">
        <f>272+87</f>
        <v>359</v>
      </c>
    </row>
    <row r="6" spans="2:15" x14ac:dyDescent="0.25">
      <c r="B6" s="12">
        <v>2</v>
      </c>
      <c r="C6" s="26">
        <v>22</v>
      </c>
      <c r="D6" s="24" t="s">
        <v>12</v>
      </c>
      <c r="E6" s="27" t="s">
        <v>13</v>
      </c>
      <c r="F6" s="9" t="s">
        <v>33</v>
      </c>
      <c r="G6" s="10">
        <v>15</v>
      </c>
      <c r="H6" s="11">
        <v>180</v>
      </c>
      <c r="I6" s="11">
        <f t="shared" si="0"/>
        <v>195</v>
      </c>
      <c r="J6" s="25"/>
      <c r="M6" s="12">
        <v>2</v>
      </c>
      <c r="N6" s="9" t="s">
        <v>31</v>
      </c>
      <c r="O6" s="12">
        <f>195+164</f>
        <v>359</v>
      </c>
    </row>
    <row r="7" spans="2:15" x14ac:dyDescent="0.25">
      <c r="B7" s="12">
        <v>3</v>
      </c>
      <c r="C7" s="26">
        <v>36</v>
      </c>
      <c r="D7" s="24" t="s">
        <v>14</v>
      </c>
      <c r="E7" s="27" t="s">
        <v>15</v>
      </c>
      <c r="F7" s="9" t="s">
        <v>33</v>
      </c>
      <c r="G7" s="10">
        <v>19</v>
      </c>
      <c r="H7" s="11">
        <v>145</v>
      </c>
      <c r="I7" s="11">
        <f t="shared" si="0"/>
        <v>164</v>
      </c>
      <c r="J7" s="25"/>
      <c r="M7" s="12">
        <v>3</v>
      </c>
      <c r="N7" s="9" t="s">
        <v>32</v>
      </c>
      <c r="O7" s="12">
        <f>134+82</f>
        <v>216</v>
      </c>
    </row>
    <row r="8" spans="2:15" x14ac:dyDescent="0.25">
      <c r="B8" s="12">
        <v>4</v>
      </c>
      <c r="C8" s="26">
        <v>133</v>
      </c>
      <c r="D8" s="24" t="s">
        <v>16</v>
      </c>
      <c r="E8" s="27" t="s">
        <v>13</v>
      </c>
      <c r="F8" s="9" t="s">
        <v>32</v>
      </c>
      <c r="G8" s="10">
        <v>14</v>
      </c>
      <c r="H8" s="11">
        <v>120</v>
      </c>
      <c r="I8" s="11">
        <f t="shared" si="0"/>
        <v>134</v>
      </c>
      <c r="J8" s="25"/>
      <c r="M8" s="23"/>
      <c r="N8" s="23"/>
      <c r="O8" s="23"/>
    </row>
    <row r="9" spans="2:15" x14ac:dyDescent="0.25">
      <c r="B9" s="12">
        <v>5</v>
      </c>
      <c r="C9" s="26">
        <v>97</v>
      </c>
      <c r="D9" s="24" t="s">
        <v>17</v>
      </c>
      <c r="E9" s="27" t="s">
        <v>13</v>
      </c>
      <c r="F9" s="9" t="s">
        <v>30</v>
      </c>
      <c r="G9" s="10">
        <v>17</v>
      </c>
      <c r="H9" s="11">
        <v>70</v>
      </c>
      <c r="I9" s="11">
        <f t="shared" si="0"/>
        <v>87</v>
      </c>
      <c r="J9" s="25"/>
      <c r="M9" s="23"/>
      <c r="N9" s="19"/>
      <c r="O9" s="23"/>
    </row>
    <row r="10" spans="2:15" x14ac:dyDescent="0.25">
      <c r="B10" s="12">
        <v>6</v>
      </c>
      <c r="C10" s="26">
        <v>13</v>
      </c>
      <c r="D10" s="24" t="s">
        <v>18</v>
      </c>
      <c r="E10" s="27" t="s">
        <v>13</v>
      </c>
      <c r="F10" s="9" t="s">
        <v>33</v>
      </c>
      <c r="G10" s="10">
        <v>13</v>
      </c>
      <c r="H10" s="11">
        <v>70</v>
      </c>
      <c r="I10" s="11">
        <f t="shared" si="0"/>
        <v>83</v>
      </c>
      <c r="J10" s="25"/>
      <c r="M10" s="23"/>
      <c r="N10" s="40"/>
      <c r="O10" s="23"/>
    </row>
    <row r="11" spans="2:15" x14ac:dyDescent="0.25">
      <c r="B11" s="12">
        <v>7</v>
      </c>
      <c r="C11" s="26">
        <v>44</v>
      </c>
      <c r="D11" s="24" t="s">
        <v>19</v>
      </c>
      <c r="E11" s="27" t="s">
        <v>20</v>
      </c>
      <c r="F11" s="9" t="s">
        <v>32</v>
      </c>
      <c r="G11" s="10">
        <v>12</v>
      </c>
      <c r="H11" s="11">
        <v>70</v>
      </c>
      <c r="I11" s="11">
        <f t="shared" si="0"/>
        <v>82</v>
      </c>
      <c r="J11" s="25"/>
      <c r="M11" s="23"/>
      <c r="N11" s="19"/>
      <c r="O11" s="23"/>
    </row>
    <row r="12" spans="2:15" x14ac:dyDescent="0.25">
      <c r="B12" s="12">
        <v>8</v>
      </c>
      <c r="C12" s="26">
        <v>1</v>
      </c>
      <c r="D12" s="24" t="s">
        <v>21</v>
      </c>
      <c r="E12" s="27" t="s">
        <v>22</v>
      </c>
      <c r="F12" s="12"/>
      <c r="G12" s="10">
        <v>11</v>
      </c>
      <c r="H12" s="11">
        <v>70</v>
      </c>
      <c r="I12" s="11">
        <f t="shared" si="0"/>
        <v>81</v>
      </c>
      <c r="J12" s="25"/>
      <c r="M12" s="23"/>
      <c r="N12" s="19"/>
      <c r="O12" s="23"/>
    </row>
    <row r="13" spans="2:15" x14ac:dyDescent="0.25">
      <c r="B13" s="12">
        <v>9</v>
      </c>
      <c r="C13" s="26">
        <v>14</v>
      </c>
      <c r="D13" s="24" t="s">
        <v>23</v>
      </c>
      <c r="E13" s="27" t="s">
        <v>20</v>
      </c>
      <c r="F13" s="9" t="s">
        <v>32</v>
      </c>
      <c r="G13" s="10">
        <v>0</v>
      </c>
      <c r="H13" s="11">
        <v>0</v>
      </c>
      <c r="I13" s="11">
        <f t="shared" si="0"/>
        <v>0</v>
      </c>
      <c r="J13" s="25"/>
      <c r="M13" s="23"/>
      <c r="N13" s="19"/>
      <c r="O13" s="23"/>
    </row>
    <row r="14" spans="2:15" ht="14.25" customHeight="1" x14ac:dyDescent="0.25">
      <c r="B14" s="15"/>
      <c r="C14" s="16"/>
      <c r="D14" s="17"/>
      <c r="E14" s="18"/>
      <c r="F14" s="19"/>
      <c r="G14" s="20"/>
      <c r="H14" s="21"/>
      <c r="I14" s="21"/>
      <c r="J14" s="22"/>
      <c r="M14" s="23"/>
      <c r="N14" s="22"/>
      <c r="O14" s="23"/>
    </row>
    <row r="15" spans="2:15" hidden="1" x14ac:dyDescent="0.25">
      <c r="B15" s="15"/>
      <c r="C15" s="16"/>
      <c r="D15" s="17"/>
      <c r="E15" s="18"/>
      <c r="F15" s="19"/>
      <c r="G15" s="20"/>
      <c r="H15" s="21"/>
      <c r="I15" s="21"/>
      <c r="J15" s="22"/>
      <c r="M15" s="23"/>
      <c r="N15" s="22"/>
      <c r="O15" s="23"/>
    </row>
    <row r="16" spans="2:15" hidden="1" x14ac:dyDescent="0.25">
      <c r="B16" s="15"/>
      <c r="C16" s="16"/>
      <c r="D16" s="17"/>
      <c r="E16" s="18"/>
      <c r="F16" s="19"/>
      <c r="G16" s="20"/>
      <c r="H16" s="21"/>
      <c r="I16" s="21"/>
      <c r="J16" s="22"/>
      <c r="M16" s="23"/>
      <c r="N16" s="22"/>
      <c r="O16" s="23"/>
    </row>
    <row r="17" spans="2:15" hidden="1" x14ac:dyDescent="0.25">
      <c r="B17" s="15"/>
      <c r="C17" s="16"/>
      <c r="D17" s="17"/>
      <c r="E17" s="18"/>
      <c r="F17" s="19"/>
      <c r="G17" s="20"/>
      <c r="H17" s="21"/>
      <c r="I17" s="21"/>
      <c r="J17" s="22"/>
      <c r="M17" s="23"/>
      <c r="N17" s="22"/>
      <c r="O17" s="23"/>
    </row>
    <row r="18" spans="2:15" hidden="1" x14ac:dyDescent="0.25"/>
    <row r="19" spans="2:15" hidden="1" x14ac:dyDescent="0.25"/>
    <row r="20" spans="2:15" hidden="1" x14ac:dyDescent="0.25"/>
    <row r="21" spans="2:15" hidden="1" x14ac:dyDescent="0.25"/>
    <row r="22" spans="2:15" ht="22.5" x14ac:dyDescent="0.25">
      <c r="B22" s="1" t="s">
        <v>28</v>
      </c>
      <c r="C22" s="1"/>
      <c r="D22" s="2"/>
      <c r="E22" s="3"/>
      <c r="G22" s="35"/>
      <c r="H22" s="36"/>
      <c r="I22" s="36"/>
      <c r="J22" s="1"/>
      <c r="M22" s="4"/>
      <c r="N22" s="5" t="s">
        <v>0</v>
      </c>
      <c r="O22" s="4"/>
    </row>
    <row r="23" spans="2:15" ht="33.75" x14ac:dyDescent="0.25">
      <c r="B23" s="6" t="s">
        <v>1</v>
      </c>
      <c r="C23" s="6" t="s">
        <v>2</v>
      </c>
      <c r="D23" s="7" t="s">
        <v>3</v>
      </c>
      <c r="E23" s="6" t="s">
        <v>4</v>
      </c>
      <c r="F23" s="6" t="s">
        <v>5</v>
      </c>
      <c r="G23" s="6" t="s">
        <v>6</v>
      </c>
      <c r="H23" s="6" t="s">
        <v>7</v>
      </c>
      <c r="I23" s="6" t="s">
        <v>8</v>
      </c>
      <c r="M23" s="8" t="s">
        <v>1</v>
      </c>
      <c r="N23" s="6" t="s">
        <v>5</v>
      </c>
      <c r="O23" s="8" t="s">
        <v>9</v>
      </c>
    </row>
    <row r="24" spans="2:15" x14ac:dyDescent="0.25">
      <c r="B24" s="12">
        <v>3</v>
      </c>
      <c r="C24" s="13">
        <v>24</v>
      </c>
      <c r="D24" s="29" t="s">
        <v>24</v>
      </c>
      <c r="E24" s="27"/>
      <c r="F24" s="9" t="s">
        <v>32</v>
      </c>
      <c r="G24" s="10">
        <v>17</v>
      </c>
      <c r="H24" s="11">
        <v>250</v>
      </c>
      <c r="I24" s="11">
        <f t="shared" ref="I24:I32" si="1">SUM(G24:H24)</f>
        <v>267</v>
      </c>
      <c r="J24" s="25"/>
      <c r="M24" s="12">
        <v>1</v>
      </c>
      <c r="N24" s="9" t="s">
        <v>32</v>
      </c>
      <c r="O24" s="12">
        <v>460</v>
      </c>
    </row>
    <row r="25" spans="2:15" x14ac:dyDescent="0.25">
      <c r="B25" s="12">
        <v>6</v>
      </c>
      <c r="C25" s="13">
        <v>44</v>
      </c>
      <c r="D25" s="29" t="s">
        <v>19</v>
      </c>
      <c r="E25" s="27"/>
      <c r="F25" s="9" t="s">
        <v>32</v>
      </c>
      <c r="G25" s="10">
        <v>13</v>
      </c>
      <c r="H25" s="11">
        <v>180</v>
      </c>
      <c r="I25" s="11">
        <f t="shared" si="1"/>
        <v>193</v>
      </c>
      <c r="J25" s="25"/>
      <c r="M25" s="12">
        <v>2</v>
      </c>
      <c r="N25" s="9" t="s">
        <v>30</v>
      </c>
      <c r="O25" s="12">
        <f>120+85</f>
        <v>205</v>
      </c>
    </row>
    <row r="26" spans="2:15" x14ac:dyDescent="0.25">
      <c r="B26" s="12">
        <v>1</v>
      </c>
      <c r="C26" s="13">
        <v>133</v>
      </c>
      <c r="D26" s="29" t="s">
        <v>16</v>
      </c>
      <c r="E26" s="24"/>
      <c r="F26" s="9" t="s">
        <v>32</v>
      </c>
      <c r="G26" s="10">
        <v>22</v>
      </c>
      <c r="H26" s="11">
        <v>145</v>
      </c>
      <c r="I26" s="11">
        <f t="shared" si="1"/>
        <v>167</v>
      </c>
      <c r="J26" s="25"/>
      <c r="M26" s="12">
        <v>3</v>
      </c>
      <c r="N26" s="9" t="s">
        <v>31</v>
      </c>
      <c r="O26" s="12">
        <f>89+84</f>
        <v>173</v>
      </c>
    </row>
    <row r="27" spans="2:15" x14ac:dyDescent="0.25">
      <c r="B27" s="12">
        <v>8</v>
      </c>
      <c r="C27" s="13">
        <v>97</v>
      </c>
      <c r="D27" s="29" t="s">
        <v>17</v>
      </c>
      <c r="E27" s="27"/>
      <c r="F27" s="9" t="s">
        <v>30</v>
      </c>
      <c r="G27" s="10">
        <v>0</v>
      </c>
      <c r="H27" s="11">
        <v>120</v>
      </c>
      <c r="I27" s="11">
        <f t="shared" si="1"/>
        <v>120</v>
      </c>
      <c r="J27" s="25"/>
      <c r="M27" s="23"/>
      <c r="N27" s="23"/>
      <c r="O27" s="23"/>
    </row>
    <row r="28" spans="2:15" x14ac:dyDescent="0.25">
      <c r="B28" s="12">
        <v>2</v>
      </c>
      <c r="C28" s="13">
        <v>36</v>
      </c>
      <c r="D28" s="29" t="s">
        <v>14</v>
      </c>
      <c r="E28" s="27"/>
      <c r="F28" s="9" t="s">
        <v>33</v>
      </c>
      <c r="G28" s="10">
        <v>19</v>
      </c>
      <c r="H28" s="11">
        <v>70</v>
      </c>
      <c r="I28" s="11">
        <f t="shared" si="1"/>
        <v>89</v>
      </c>
      <c r="J28" s="25"/>
      <c r="M28" s="23"/>
      <c r="N28" s="19"/>
      <c r="O28" s="23"/>
    </row>
    <row r="29" spans="2:15" x14ac:dyDescent="0.25">
      <c r="B29" s="12">
        <v>4</v>
      </c>
      <c r="C29" s="30">
        <v>3</v>
      </c>
      <c r="D29" s="30" t="s">
        <v>25</v>
      </c>
      <c r="E29" s="27"/>
      <c r="F29" s="9" t="s">
        <v>30</v>
      </c>
      <c r="G29" s="10">
        <v>15</v>
      </c>
      <c r="H29" s="11">
        <v>70</v>
      </c>
      <c r="I29" s="11">
        <f t="shared" si="1"/>
        <v>85</v>
      </c>
      <c r="J29" s="25"/>
      <c r="M29" s="23"/>
      <c r="N29" s="40"/>
      <c r="O29" s="23"/>
    </row>
    <row r="30" spans="2:15" x14ac:dyDescent="0.25">
      <c r="B30" s="12">
        <v>5</v>
      </c>
      <c r="C30" s="13">
        <v>13</v>
      </c>
      <c r="D30" s="29" t="s">
        <v>18</v>
      </c>
      <c r="E30" s="27"/>
      <c r="F30" s="9" t="s">
        <v>33</v>
      </c>
      <c r="G30" s="10">
        <v>14</v>
      </c>
      <c r="H30" s="11">
        <v>70</v>
      </c>
      <c r="I30" s="11">
        <f t="shared" si="1"/>
        <v>84</v>
      </c>
      <c r="J30" s="25"/>
      <c r="M30" s="23"/>
      <c r="N30" s="19"/>
      <c r="O30" s="23"/>
    </row>
    <row r="31" spans="2:15" x14ac:dyDescent="0.25">
      <c r="B31" s="12">
        <v>7</v>
      </c>
      <c r="C31" s="13">
        <v>22</v>
      </c>
      <c r="D31" s="29" t="s">
        <v>12</v>
      </c>
      <c r="E31" s="27"/>
      <c r="F31" s="9" t="s">
        <v>33</v>
      </c>
      <c r="G31" s="10">
        <v>12</v>
      </c>
      <c r="H31" s="11">
        <v>70</v>
      </c>
      <c r="I31" s="11">
        <f t="shared" si="1"/>
        <v>82</v>
      </c>
      <c r="J31" s="25"/>
      <c r="M31" s="23"/>
      <c r="N31" s="19"/>
      <c r="O31" s="23"/>
    </row>
    <row r="32" spans="2:15" x14ac:dyDescent="0.25">
      <c r="B32" s="12">
        <v>9</v>
      </c>
      <c r="C32" s="26">
        <v>14</v>
      </c>
      <c r="D32" s="24" t="s">
        <v>26</v>
      </c>
      <c r="E32" s="27"/>
      <c r="F32" s="9"/>
      <c r="G32" s="10">
        <v>0</v>
      </c>
      <c r="H32" s="11">
        <v>0</v>
      </c>
      <c r="I32" s="11">
        <f t="shared" si="1"/>
        <v>0</v>
      </c>
      <c r="J32" s="25"/>
      <c r="M32" s="23"/>
      <c r="N32" s="19"/>
      <c r="O32" s="23"/>
    </row>
    <row r="33" spans="2:18" x14ac:dyDescent="0.25">
      <c r="B33" s="15"/>
      <c r="C33" s="16"/>
      <c r="D33" s="17"/>
      <c r="E33" s="18"/>
      <c r="F33" s="19"/>
      <c r="G33" s="20"/>
      <c r="H33" s="21"/>
      <c r="I33" s="21"/>
      <c r="M33" s="23"/>
      <c r="N33" s="22"/>
      <c r="O33" s="23"/>
    </row>
    <row r="34" spans="2:18" ht="22.5" x14ac:dyDescent="0.25">
      <c r="B34" s="1" t="s">
        <v>36</v>
      </c>
      <c r="C34" s="1"/>
      <c r="D34" s="2"/>
      <c r="E34" s="3"/>
      <c r="G34" s="35"/>
      <c r="H34" s="36"/>
      <c r="I34" s="36"/>
      <c r="J34" s="1"/>
      <c r="M34" s="4"/>
      <c r="N34" s="5" t="s">
        <v>0</v>
      </c>
      <c r="O34" s="4"/>
    </row>
    <row r="35" spans="2:18" ht="33.75" x14ac:dyDescent="0.25">
      <c r="B35" s="6" t="s">
        <v>1</v>
      </c>
      <c r="C35" s="6" t="s">
        <v>2</v>
      </c>
      <c r="D35" s="7" t="s">
        <v>3</v>
      </c>
      <c r="E35" s="6" t="s">
        <v>4</v>
      </c>
      <c r="F35" s="6" t="s">
        <v>5</v>
      </c>
      <c r="G35" s="6" t="s">
        <v>6</v>
      </c>
      <c r="H35" s="6" t="s">
        <v>7</v>
      </c>
      <c r="I35" s="6" t="s">
        <v>8</v>
      </c>
      <c r="M35" s="8" t="s">
        <v>1</v>
      </c>
      <c r="N35" s="6" t="s">
        <v>5</v>
      </c>
      <c r="O35" s="8" t="s">
        <v>9</v>
      </c>
    </row>
    <row r="36" spans="2:18" x14ac:dyDescent="0.25">
      <c r="B36" s="42">
        <v>1</v>
      </c>
      <c r="C36" s="13">
        <v>22</v>
      </c>
      <c r="D36" s="43" t="s">
        <v>12</v>
      </c>
      <c r="E36" s="44"/>
      <c r="F36" s="9" t="s">
        <v>33</v>
      </c>
      <c r="G36" s="10">
        <v>17</v>
      </c>
      <c r="H36" s="11">
        <v>250</v>
      </c>
      <c r="I36" s="11">
        <f t="shared" ref="I36:I44" si="2">SUM(G36,H36)</f>
        <v>267</v>
      </c>
      <c r="M36" s="12">
        <v>1</v>
      </c>
      <c r="N36" s="9" t="s">
        <v>33</v>
      </c>
      <c r="O36" s="12">
        <f>267+84</f>
        <v>351</v>
      </c>
      <c r="P36" s="22"/>
      <c r="Q36" s="22"/>
    </row>
    <row r="37" spans="2:18" ht="28.5" customHeight="1" x14ac:dyDescent="0.25">
      <c r="B37" s="42">
        <v>2</v>
      </c>
      <c r="C37" s="13">
        <v>133</v>
      </c>
      <c r="D37" s="43" t="s">
        <v>16</v>
      </c>
      <c r="E37" s="45"/>
      <c r="F37" s="9" t="s">
        <v>32</v>
      </c>
      <c r="G37" s="10">
        <v>19</v>
      </c>
      <c r="H37" s="11">
        <v>180</v>
      </c>
      <c r="I37" s="11">
        <f t="shared" si="2"/>
        <v>199</v>
      </c>
      <c r="M37" s="12">
        <v>2</v>
      </c>
      <c r="N37" s="9" t="s">
        <v>32</v>
      </c>
      <c r="O37" s="12">
        <f>199+132</f>
        <v>331</v>
      </c>
      <c r="P37" s="38"/>
      <c r="Q37" s="37"/>
    </row>
    <row r="38" spans="2:18" x14ac:dyDescent="0.25">
      <c r="B38" s="42">
        <v>3</v>
      </c>
      <c r="C38" s="46">
        <v>23</v>
      </c>
      <c r="D38" s="47" t="s">
        <v>34</v>
      </c>
      <c r="E38" s="45"/>
      <c r="F38" s="9" t="s">
        <v>30</v>
      </c>
      <c r="G38" s="10">
        <v>15</v>
      </c>
      <c r="H38" s="11">
        <v>145</v>
      </c>
      <c r="I38" s="11">
        <f t="shared" si="2"/>
        <v>160</v>
      </c>
      <c r="M38" s="12">
        <v>3</v>
      </c>
      <c r="N38" s="9" t="s">
        <v>30</v>
      </c>
      <c r="O38" s="12">
        <f>160+92</f>
        <v>252</v>
      </c>
      <c r="P38" s="41"/>
      <c r="Q38" s="41"/>
    </row>
    <row r="39" spans="2:18" x14ac:dyDescent="0.25">
      <c r="B39" s="42">
        <v>4</v>
      </c>
      <c r="C39" s="13">
        <v>44</v>
      </c>
      <c r="D39" s="43" t="s">
        <v>19</v>
      </c>
      <c r="E39" s="45"/>
      <c r="F39" s="9" t="s">
        <v>32</v>
      </c>
      <c r="G39" s="10">
        <v>12</v>
      </c>
      <c r="H39" s="11">
        <v>120</v>
      </c>
      <c r="I39" s="11">
        <f t="shared" si="2"/>
        <v>132</v>
      </c>
      <c r="M39" s="4"/>
      <c r="N39" s="48"/>
      <c r="O39" s="4"/>
      <c r="P39" s="41"/>
      <c r="Q39" s="41"/>
    </row>
    <row r="40" spans="2:18" x14ac:dyDescent="0.25">
      <c r="B40" s="42">
        <v>5</v>
      </c>
      <c r="C40" s="13">
        <v>97</v>
      </c>
      <c r="D40" s="43" t="s">
        <v>17</v>
      </c>
      <c r="E40" s="45"/>
      <c r="F40" s="9" t="s">
        <v>30</v>
      </c>
      <c r="G40" s="10">
        <v>22</v>
      </c>
      <c r="H40" s="11">
        <v>70</v>
      </c>
      <c r="I40" s="11">
        <f t="shared" si="2"/>
        <v>92</v>
      </c>
      <c r="M40" s="4"/>
      <c r="N40" s="49"/>
      <c r="O40" s="4"/>
      <c r="P40" s="41"/>
      <c r="Q40" s="41"/>
    </row>
    <row r="41" spans="2:18" x14ac:dyDescent="0.25">
      <c r="B41" s="42">
        <v>6</v>
      </c>
      <c r="C41" s="50">
        <v>13</v>
      </c>
      <c r="D41" s="51" t="s">
        <v>18</v>
      </c>
      <c r="E41" s="45"/>
      <c r="F41" s="9" t="s">
        <v>33</v>
      </c>
      <c r="G41" s="10">
        <v>14</v>
      </c>
      <c r="H41" s="11">
        <v>70</v>
      </c>
      <c r="I41" s="11">
        <f t="shared" si="2"/>
        <v>84</v>
      </c>
      <c r="M41" s="4"/>
      <c r="O41" s="4"/>
      <c r="P41" s="22"/>
      <c r="Q41" s="22"/>
    </row>
    <row r="42" spans="2:18" x14ac:dyDescent="0.25">
      <c r="B42" s="42">
        <v>7</v>
      </c>
      <c r="C42" s="13">
        <v>36</v>
      </c>
      <c r="D42" s="43" t="s">
        <v>14</v>
      </c>
      <c r="E42" s="45"/>
      <c r="F42" s="9" t="s">
        <v>33</v>
      </c>
      <c r="G42" s="10">
        <v>13</v>
      </c>
      <c r="H42" s="11">
        <v>70</v>
      </c>
      <c r="I42" s="11">
        <f t="shared" si="2"/>
        <v>83</v>
      </c>
      <c r="M42" s="4"/>
      <c r="N42" s="49"/>
      <c r="O42" s="4"/>
      <c r="P42" s="22"/>
      <c r="Q42" s="22"/>
    </row>
    <row r="43" spans="2:18" x14ac:dyDescent="0.25">
      <c r="B43" s="42">
        <v>8</v>
      </c>
      <c r="C43" s="13">
        <v>96</v>
      </c>
      <c r="D43" s="43" t="s">
        <v>35</v>
      </c>
      <c r="E43" s="45"/>
      <c r="F43" s="9"/>
      <c r="G43" s="10">
        <v>10</v>
      </c>
      <c r="H43" s="11">
        <v>70</v>
      </c>
      <c r="I43" s="11">
        <f t="shared" si="2"/>
        <v>80</v>
      </c>
      <c r="M43" s="4"/>
      <c r="N43" s="49"/>
      <c r="O43" s="4"/>
      <c r="P43" s="22"/>
      <c r="Q43" s="22"/>
    </row>
    <row r="44" spans="2:18" x14ac:dyDescent="0.25">
      <c r="B44" s="42">
        <v>9</v>
      </c>
      <c r="C44" s="13">
        <v>14</v>
      </c>
      <c r="D44" s="43" t="s">
        <v>23</v>
      </c>
      <c r="E44" s="45"/>
      <c r="F44" s="9" t="s">
        <v>32</v>
      </c>
      <c r="G44" s="10">
        <v>11</v>
      </c>
      <c r="H44" s="11">
        <v>30</v>
      </c>
      <c r="I44" s="11">
        <f t="shared" si="2"/>
        <v>41</v>
      </c>
      <c r="M44" s="4"/>
      <c r="N44" s="49"/>
      <c r="O44" s="4"/>
      <c r="P44" s="22"/>
      <c r="Q44" s="22"/>
    </row>
    <row r="45" spans="2:18" x14ac:dyDescent="0.25">
      <c r="B45" s="23"/>
      <c r="C45" s="39"/>
      <c r="D45" s="32"/>
      <c r="E45" s="31"/>
      <c r="F45" s="19"/>
      <c r="G45" s="20"/>
      <c r="H45" s="21"/>
      <c r="I45" s="21"/>
      <c r="J45" s="40"/>
      <c r="M45" s="23"/>
      <c r="N45" s="19"/>
      <c r="O45" s="23"/>
      <c r="P45" s="22"/>
      <c r="Q45" s="22"/>
    </row>
    <row r="46" spans="2:18" x14ac:dyDescent="0.25">
      <c r="B46" s="23"/>
      <c r="C46" s="41"/>
      <c r="D46" s="41"/>
      <c r="E46" s="31"/>
      <c r="F46" s="19"/>
      <c r="G46" s="20"/>
      <c r="H46" s="21"/>
      <c r="I46" s="21"/>
      <c r="J46" s="40"/>
      <c r="M46" s="23"/>
      <c r="N46" s="19"/>
      <c r="O46" s="23"/>
      <c r="P46" s="22"/>
      <c r="Q46" s="22"/>
    </row>
    <row r="47" spans="2:18" x14ac:dyDescent="0.25">
      <c r="B47" t="s">
        <v>29</v>
      </c>
    </row>
    <row r="48" spans="2:18" x14ac:dyDescent="0.25">
      <c r="B48" s="6" t="s">
        <v>1</v>
      </c>
      <c r="C48" s="6" t="s">
        <v>2</v>
      </c>
      <c r="D48" s="7" t="s">
        <v>3</v>
      </c>
      <c r="E48" s="6" t="s">
        <v>4</v>
      </c>
      <c r="F48" s="6" t="s">
        <v>5</v>
      </c>
      <c r="G48" s="6" t="s">
        <v>27</v>
      </c>
      <c r="H48" s="6" t="s">
        <v>28</v>
      </c>
      <c r="I48" s="6" t="s">
        <v>36</v>
      </c>
      <c r="J48" s="6" t="s">
        <v>8</v>
      </c>
      <c r="M48" s="33" t="s">
        <v>1</v>
      </c>
      <c r="N48" s="33" t="s">
        <v>5</v>
      </c>
      <c r="O48" s="33" t="s">
        <v>27</v>
      </c>
      <c r="P48" s="34" t="s">
        <v>28</v>
      </c>
      <c r="Q48" s="34" t="s">
        <v>36</v>
      </c>
      <c r="R48" s="33" t="s">
        <v>8</v>
      </c>
    </row>
    <row r="49" spans="2:18" x14ac:dyDescent="0.25">
      <c r="B49" s="12">
        <v>1</v>
      </c>
      <c r="C49" s="26">
        <v>22</v>
      </c>
      <c r="D49" s="24" t="s">
        <v>12</v>
      </c>
      <c r="E49" s="27"/>
      <c r="F49" s="9" t="s">
        <v>33</v>
      </c>
      <c r="G49" s="10">
        <v>195</v>
      </c>
      <c r="H49" s="11">
        <v>82</v>
      </c>
      <c r="I49" s="11">
        <v>267</v>
      </c>
      <c r="J49" s="11">
        <f>SUM(G49,H49,I49)</f>
        <v>544</v>
      </c>
      <c r="M49" s="12">
        <v>1</v>
      </c>
      <c r="N49" s="9" t="s">
        <v>32</v>
      </c>
      <c r="O49" s="12">
        <v>216</v>
      </c>
      <c r="P49" s="30">
        <v>460</v>
      </c>
      <c r="Q49" s="52">
        <v>331</v>
      </c>
      <c r="R49" s="30">
        <f>SUM(O49,P49,Q49)</f>
        <v>1007</v>
      </c>
    </row>
    <row r="50" spans="2:18" x14ac:dyDescent="0.25">
      <c r="B50" s="12">
        <v>2</v>
      </c>
      <c r="C50" s="26">
        <v>133</v>
      </c>
      <c r="D50" s="24" t="s">
        <v>16</v>
      </c>
      <c r="E50" s="27"/>
      <c r="F50" s="9" t="s">
        <v>32</v>
      </c>
      <c r="G50" s="10">
        <v>134</v>
      </c>
      <c r="H50" s="11">
        <v>167</v>
      </c>
      <c r="I50" s="11">
        <v>199</v>
      </c>
      <c r="J50" s="11">
        <f>SUM(G50,H50,I50)</f>
        <v>500</v>
      </c>
      <c r="M50" s="12">
        <v>2</v>
      </c>
      <c r="N50" s="9" t="s">
        <v>31</v>
      </c>
      <c r="O50" s="12">
        <v>359</v>
      </c>
      <c r="P50" s="30">
        <v>173</v>
      </c>
      <c r="Q50" s="52">
        <v>351</v>
      </c>
      <c r="R50" s="30">
        <f>SUM(O50,P50,Q50)</f>
        <v>883</v>
      </c>
    </row>
    <row r="51" spans="2:18" x14ac:dyDescent="0.25">
      <c r="B51" s="12">
        <v>3</v>
      </c>
      <c r="C51" s="26">
        <v>44</v>
      </c>
      <c r="D51" s="24" t="s">
        <v>19</v>
      </c>
      <c r="E51" s="27"/>
      <c r="F51" s="9" t="s">
        <v>32</v>
      </c>
      <c r="G51" s="10">
        <v>82</v>
      </c>
      <c r="H51" s="11">
        <v>193</v>
      </c>
      <c r="I51" s="11">
        <v>132</v>
      </c>
      <c r="J51" s="11">
        <f>SUM(G51,H51,I51)</f>
        <v>407</v>
      </c>
      <c r="M51" s="12">
        <v>3</v>
      </c>
      <c r="N51" s="9" t="s">
        <v>30</v>
      </c>
      <c r="O51" s="12">
        <v>359</v>
      </c>
      <c r="P51" s="30">
        <v>205</v>
      </c>
      <c r="Q51" s="52">
        <v>252</v>
      </c>
      <c r="R51" s="30">
        <f>SUM(O51,P51,Q51)</f>
        <v>816</v>
      </c>
    </row>
    <row r="52" spans="2:18" x14ac:dyDescent="0.25">
      <c r="B52" s="12">
        <v>4</v>
      </c>
      <c r="C52" s="26">
        <v>36</v>
      </c>
      <c r="D52" s="24" t="s">
        <v>14</v>
      </c>
      <c r="E52" s="27"/>
      <c r="F52" s="9" t="s">
        <v>33</v>
      </c>
      <c r="G52" s="10">
        <v>164</v>
      </c>
      <c r="H52" s="11">
        <v>89</v>
      </c>
      <c r="I52" s="11">
        <v>83</v>
      </c>
      <c r="J52" s="11">
        <f>SUM(G52,H52,I52)</f>
        <v>336</v>
      </c>
      <c r="M52" s="12">
        <v>4</v>
      </c>
      <c r="N52" s="12"/>
      <c r="O52" s="12"/>
      <c r="P52" s="14"/>
      <c r="Q52" s="52"/>
      <c r="R52" s="14"/>
    </row>
    <row r="53" spans="2:18" x14ac:dyDescent="0.25">
      <c r="B53" s="12">
        <v>5</v>
      </c>
      <c r="C53" s="26">
        <v>97</v>
      </c>
      <c r="D53" s="24" t="s">
        <v>17</v>
      </c>
      <c r="E53" s="27"/>
      <c r="F53" s="9" t="s">
        <v>30</v>
      </c>
      <c r="G53" s="10">
        <v>87</v>
      </c>
      <c r="H53" s="11">
        <v>120</v>
      </c>
      <c r="I53" s="11">
        <v>92</v>
      </c>
      <c r="J53" s="11">
        <f>SUM(G53,H53,I53)</f>
        <v>299</v>
      </c>
      <c r="M53" s="12">
        <v>5</v>
      </c>
      <c r="N53" s="9"/>
      <c r="O53" s="12"/>
      <c r="P53" s="14"/>
      <c r="Q53" s="52"/>
      <c r="R53" s="14"/>
    </row>
    <row r="54" spans="2:18" x14ac:dyDescent="0.25">
      <c r="B54" s="12">
        <v>6</v>
      </c>
      <c r="C54" s="24">
        <v>51</v>
      </c>
      <c r="D54" s="24" t="s">
        <v>10</v>
      </c>
      <c r="E54" s="24"/>
      <c r="F54" s="9" t="s">
        <v>30</v>
      </c>
      <c r="G54" s="10">
        <v>272</v>
      </c>
      <c r="H54" s="11"/>
      <c r="I54" s="11"/>
      <c r="J54" s="11">
        <f>SUM(G54,H54,I54)</f>
        <v>272</v>
      </c>
      <c r="M54" s="12">
        <v>6</v>
      </c>
      <c r="N54" s="28"/>
      <c r="O54" s="12"/>
      <c r="P54" s="14"/>
      <c r="Q54" s="52"/>
      <c r="R54" s="14"/>
    </row>
    <row r="55" spans="2:18" x14ac:dyDescent="0.25">
      <c r="B55" s="12">
        <v>7</v>
      </c>
      <c r="C55" s="26">
        <v>24</v>
      </c>
      <c r="D55" s="29" t="s">
        <v>24</v>
      </c>
      <c r="E55" s="27"/>
      <c r="F55" s="9" t="s">
        <v>32</v>
      </c>
      <c r="G55" s="10"/>
      <c r="H55" s="11">
        <v>267</v>
      </c>
      <c r="I55" s="11"/>
      <c r="J55" s="11">
        <f>SUM(G55,H55,I55)</f>
        <v>267</v>
      </c>
      <c r="M55" s="12">
        <v>7</v>
      </c>
      <c r="N55" s="9"/>
      <c r="O55" s="12"/>
      <c r="P55" s="14"/>
      <c r="Q55" s="52"/>
      <c r="R55" s="14"/>
    </row>
    <row r="56" spans="2:18" x14ac:dyDescent="0.25">
      <c r="B56" s="12">
        <v>8</v>
      </c>
      <c r="C56" s="26">
        <v>13</v>
      </c>
      <c r="D56" s="24" t="s">
        <v>18</v>
      </c>
      <c r="E56" s="27"/>
      <c r="F56" s="9" t="s">
        <v>33</v>
      </c>
      <c r="G56" s="10">
        <v>83</v>
      </c>
      <c r="H56" s="11">
        <v>84</v>
      </c>
      <c r="I56" s="11">
        <v>84</v>
      </c>
      <c r="J56" s="11">
        <f>SUM(G56,H56,I56)</f>
        <v>251</v>
      </c>
      <c r="M56" s="12">
        <v>8</v>
      </c>
      <c r="N56" s="9"/>
      <c r="O56" s="12"/>
      <c r="P56" s="14"/>
      <c r="Q56" s="52"/>
      <c r="R56" s="14"/>
    </row>
    <row r="57" spans="2:18" x14ac:dyDescent="0.25">
      <c r="B57" s="12">
        <v>9</v>
      </c>
      <c r="C57" s="54">
        <v>23</v>
      </c>
      <c r="D57" s="54" t="s">
        <v>34</v>
      </c>
      <c r="E57" s="14"/>
      <c r="F57" s="9" t="s">
        <v>30</v>
      </c>
      <c r="G57" s="12"/>
      <c r="H57" s="12"/>
      <c r="I57" s="12">
        <v>160</v>
      </c>
      <c r="J57" s="11">
        <f>SUM(G57,H57,I57)</f>
        <v>160</v>
      </c>
      <c r="M57" s="12">
        <v>9</v>
      </c>
      <c r="N57" s="9"/>
      <c r="O57" s="12"/>
      <c r="P57" s="14"/>
      <c r="Q57" s="52"/>
      <c r="R57" s="14"/>
    </row>
    <row r="58" spans="2:18" x14ac:dyDescent="0.25">
      <c r="B58" s="12">
        <v>10</v>
      </c>
      <c r="C58" s="53">
        <v>3</v>
      </c>
      <c r="D58" s="30" t="s">
        <v>25</v>
      </c>
      <c r="E58" s="27"/>
      <c r="F58" s="9" t="s">
        <v>30</v>
      </c>
      <c r="G58" s="10"/>
      <c r="H58" s="11">
        <v>85</v>
      </c>
      <c r="I58" s="11"/>
      <c r="J58" s="11">
        <f>SUM(G58,H58,I58)</f>
        <v>85</v>
      </c>
    </row>
    <row r="59" spans="2:18" x14ac:dyDescent="0.25">
      <c r="B59" s="12">
        <v>11</v>
      </c>
      <c r="C59" s="26">
        <v>1</v>
      </c>
      <c r="D59" s="24" t="s">
        <v>21</v>
      </c>
      <c r="E59" s="27"/>
      <c r="F59" s="12"/>
      <c r="G59" s="10">
        <v>81</v>
      </c>
      <c r="H59" s="11"/>
      <c r="I59" s="11"/>
      <c r="J59" s="11">
        <f>SUM(G59,H59,I59)</f>
        <v>81</v>
      </c>
    </row>
    <row r="60" spans="2:18" x14ac:dyDescent="0.25">
      <c r="B60" s="12">
        <v>12</v>
      </c>
      <c r="C60" s="26">
        <v>96</v>
      </c>
      <c r="D60" s="24" t="s">
        <v>35</v>
      </c>
      <c r="E60" s="14"/>
      <c r="F60" s="14"/>
      <c r="G60" s="12"/>
      <c r="H60" s="12"/>
      <c r="I60" s="12">
        <v>80</v>
      </c>
      <c r="J60" s="11">
        <f>SUM(G60,H60,I60)</f>
        <v>80</v>
      </c>
    </row>
    <row r="61" spans="2:18" x14ac:dyDescent="0.25">
      <c r="B61" s="55">
        <v>13</v>
      </c>
      <c r="C61" s="26">
        <v>14</v>
      </c>
      <c r="D61" s="24" t="s">
        <v>23</v>
      </c>
      <c r="E61" s="27"/>
      <c r="F61" s="9" t="s">
        <v>32</v>
      </c>
      <c r="G61" s="10">
        <v>0</v>
      </c>
      <c r="H61" s="11"/>
      <c r="I61" s="11">
        <v>41</v>
      </c>
      <c r="J61" s="11">
        <f>SUM(G61,H61,I61)</f>
        <v>41</v>
      </c>
    </row>
    <row r="62" spans="2:18" x14ac:dyDescent="0.25">
      <c r="B62" s="55">
        <v>14</v>
      </c>
      <c r="C62" s="26">
        <v>14</v>
      </c>
      <c r="D62" s="24" t="s">
        <v>26</v>
      </c>
      <c r="E62" s="27"/>
      <c r="F62" s="9"/>
      <c r="G62" s="10"/>
      <c r="H62" s="11">
        <v>0</v>
      </c>
      <c r="I62" s="11"/>
      <c r="J62" s="11">
        <f>SUM(G62,H62,I62)</f>
        <v>0</v>
      </c>
    </row>
  </sheetData>
  <sortState xmlns:xlrd2="http://schemas.microsoft.com/office/spreadsheetml/2017/richdata2" ref="C49:J62">
    <sortCondition descending="1" ref="J49:J62"/>
  </sortState>
  <mergeCells count="3">
    <mergeCell ref="G3:I3"/>
    <mergeCell ref="G22:I22"/>
    <mergeCell ref="G34:I34"/>
  </mergeCells>
  <phoneticPr fontId="12" type="noConversion"/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2025-07-13T15:34:05Z</dcterms:modified>
</cp:coreProperties>
</file>