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9" firstSheet="10" activeTab="14"/>
  </bookViews>
  <sheets>
    <sheet name="малыши 2012 г.р. и мл." sheetId="1" r:id="rId1"/>
    <sheet name="малыши 2012 г.р. и мл. АБС" sheetId="2" r:id="rId2"/>
    <sheet name="дети 2010-2011 г.р." sheetId="3" r:id="rId3"/>
    <sheet name="дети 2010-2011 г.р. АБС" sheetId="4" r:id="rId4"/>
    <sheet name="Мл.юноши 2008-2009 г.р." sheetId="5" r:id="rId5"/>
    <sheet name="Мл.юноши 2008-2009 г.р. АБС" sheetId="6" r:id="rId6"/>
    <sheet name="Ст.юноши 2005-2007 г.р." sheetId="7" r:id="rId7"/>
    <sheet name="Ст.юноши 2005-2007 г.р.АБС" sheetId="8" r:id="rId8"/>
    <sheet name="Девочки 2010 г.р. и младше" sheetId="9" r:id="rId9"/>
    <sheet name="Девочки 2010 г.р. и младше АБС" sheetId="10" r:id="rId10"/>
    <sheet name="Мл.девушки 2008-2009 г.р." sheetId="11" r:id="rId11"/>
    <sheet name="Мл.девушки 2008-2009 г.р. АБС" sheetId="12" r:id="rId12"/>
    <sheet name="Ст.девушки 2005-2007 г.р." sheetId="13" r:id="rId13"/>
    <sheet name="Ст.девушки 2005-2007 г.р. АБС" sheetId="14" r:id="rId14"/>
    <sheet name="ЭСТАФЕТА" sheetId="15" r:id="rId15"/>
    <sheet name="ИТОГ" sheetId="16" r:id="rId16"/>
  </sheets>
  <definedNames/>
  <calcPr fullCalcOnLoad="1"/>
</workbook>
</file>

<file path=xl/sharedStrings.xml><?xml version="1.0" encoding="utf-8"?>
<sst xmlns="http://schemas.openxmlformats.org/spreadsheetml/2006/main" count="1727" uniqueCount="261">
  <si>
    <t xml:space="preserve">                                                                Общественная организация "Федерация гиревого спорта Алтайского края"</t>
  </si>
  <si>
    <t>10 минут</t>
  </si>
  <si>
    <t xml:space="preserve">число  </t>
  </si>
  <si>
    <t>месяц</t>
  </si>
  <si>
    <t xml:space="preserve">год </t>
  </si>
  <si>
    <t xml:space="preserve">     Протокол</t>
  </si>
  <si>
    <t xml:space="preserve">В е с   г и р ь - </t>
  </si>
  <si>
    <t>место</t>
  </si>
  <si>
    <t>Фамилия и имя участницы</t>
  </si>
  <si>
    <t>год рождения</t>
  </si>
  <si>
    <t>вес участника</t>
  </si>
  <si>
    <t>звание разряд</t>
  </si>
  <si>
    <t>команда</t>
  </si>
  <si>
    <t>вес гири</t>
  </si>
  <si>
    <t>рывок</t>
  </si>
  <si>
    <t>итог</t>
  </si>
  <si>
    <t>фамилия и инициалы тренера</t>
  </si>
  <si>
    <t>вызов</t>
  </si>
  <si>
    <t>помост</t>
  </si>
  <si>
    <t>Фамилия и имя участника</t>
  </si>
  <si>
    <t>толчок</t>
  </si>
  <si>
    <t>сумма</t>
  </si>
  <si>
    <t>Главный судья соревнований:</t>
  </si>
  <si>
    <t>Главный секретарь соревнований:</t>
  </si>
  <si>
    <t>б/р</t>
  </si>
  <si>
    <r>
      <t>Регламент времени -</t>
    </r>
    <r>
      <rPr>
        <sz val="11"/>
        <color indexed="8"/>
        <rFont val="Cambria"/>
        <family val="1"/>
      </rPr>
      <t xml:space="preserve"> </t>
    </r>
  </si>
  <si>
    <t>Бреусов С.И.</t>
  </si>
  <si>
    <t>Сизинцев А.Н.</t>
  </si>
  <si>
    <t>Каньшин А.Е. - ВК</t>
  </si>
  <si>
    <t xml:space="preserve">                                                                            Министерство образования и науки Алтайского края</t>
  </si>
  <si>
    <t>53 кг</t>
  </si>
  <si>
    <t>58 кг</t>
  </si>
  <si>
    <t>63 кг</t>
  </si>
  <si>
    <t>68 кг</t>
  </si>
  <si>
    <t>73 кг</t>
  </si>
  <si>
    <t>1</t>
  </si>
  <si>
    <t>2</t>
  </si>
  <si>
    <t>3</t>
  </si>
  <si>
    <t>4</t>
  </si>
  <si>
    <t>5</t>
  </si>
  <si>
    <t xml:space="preserve">                                                                      Министерство спорта Алтайского края</t>
  </si>
  <si>
    <t>РЫВОК</t>
  </si>
  <si>
    <t>ДВОЕБОРЬЕ</t>
  </si>
  <si>
    <r>
      <t>Регламент времени -</t>
    </r>
    <r>
      <rPr>
        <sz val="11"/>
        <color indexed="8"/>
        <rFont val="Times New Roman"/>
        <family val="1"/>
      </rPr>
      <t xml:space="preserve"> </t>
    </r>
  </si>
  <si>
    <t>15 минут</t>
  </si>
  <si>
    <t>Алтайский край</t>
  </si>
  <si>
    <t>№ этапа</t>
  </si>
  <si>
    <t>Результат на этапе</t>
  </si>
  <si>
    <t>Итого</t>
  </si>
  <si>
    <t>Пожидаев В.В.</t>
  </si>
  <si>
    <t>Министерство спорта Алтайского края</t>
  </si>
  <si>
    <t xml:space="preserve">                                                                                                 Министерство образования и науки Алтайского края</t>
  </si>
  <si>
    <t>ЭСТАФЕТА</t>
  </si>
  <si>
    <t>K (гири)</t>
  </si>
  <si>
    <t>K (вес.кат.)</t>
  </si>
  <si>
    <t>выполненный разряд</t>
  </si>
  <si>
    <t>двоеборье</t>
  </si>
  <si>
    <t>Команда</t>
  </si>
  <si>
    <t>эстафета</t>
  </si>
  <si>
    <t>Савенко А.А.</t>
  </si>
  <si>
    <t>53кг</t>
  </si>
  <si>
    <t>командные очки</t>
  </si>
  <si>
    <t>48 кг</t>
  </si>
  <si>
    <t>свыше 73 кг</t>
  </si>
  <si>
    <t>48кг</t>
  </si>
  <si>
    <t xml:space="preserve"> свыше 58 кг</t>
  </si>
  <si>
    <t>73 &gt;</t>
  </si>
  <si>
    <t>58 &gt;</t>
  </si>
  <si>
    <t>Заянцев Ярослав</t>
  </si>
  <si>
    <t>Буслаев Илья</t>
  </si>
  <si>
    <t>Хижняков Сергей</t>
  </si>
  <si>
    <t>Глазков Роман</t>
  </si>
  <si>
    <t>Подколзин Владимир</t>
  </si>
  <si>
    <t>Коробченко Денис</t>
  </si>
  <si>
    <t>Овчаров Денис</t>
  </si>
  <si>
    <t>Бухгамер Павел</t>
  </si>
  <si>
    <t>ИТОГИ</t>
  </si>
  <si>
    <t xml:space="preserve">     </t>
  </si>
  <si>
    <t>МБУДО "Смоленская СШ"</t>
  </si>
  <si>
    <t>Шумских Михаил</t>
  </si>
  <si>
    <t>Тарабрин Кирилл</t>
  </si>
  <si>
    <t>Маслаков Артём</t>
  </si>
  <si>
    <t>Трутнев Егор</t>
  </si>
  <si>
    <t>Хмель Мария</t>
  </si>
  <si>
    <t>Бороздина Ангелина</t>
  </si>
  <si>
    <t>Харитонов Матвей</t>
  </si>
  <si>
    <t>Десятов А.П.</t>
  </si>
  <si>
    <t>Шелегин Никита</t>
  </si>
  <si>
    <t>Чертов Александр</t>
  </si>
  <si>
    <t>Десятова Варвара</t>
  </si>
  <si>
    <t>с. Сычёвка</t>
  </si>
  <si>
    <t>малыши 2012 г.р и младше</t>
  </si>
  <si>
    <t>Дети 2010-2011 г.р.</t>
  </si>
  <si>
    <t>Младшие юноши 2008-2009 г.р.</t>
  </si>
  <si>
    <t>43 &gt;</t>
  </si>
  <si>
    <t>48&gt;</t>
  </si>
  <si>
    <t>Старшие юноши 2005-2007 г.р.</t>
  </si>
  <si>
    <t>85&gt;</t>
  </si>
  <si>
    <t>Девочки 2010 г.р. и младше</t>
  </si>
  <si>
    <t>48 &gt;</t>
  </si>
  <si>
    <t>Младшие девушки 2008-2009 г.р.</t>
  </si>
  <si>
    <t>Старшие девушки 2005-2007 г.р.</t>
  </si>
  <si>
    <t>63 &gt;</t>
  </si>
  <si>
    <t>с. Смоленское</t>
  </si>
  <si>
    <t>3-4 ноября 2023 г.</t>
  </si>
  <si>
    <t>Первенство Алтайского края по гиревому спорту</t>
  </si>
  <si>
    <t>ноября</t>
  </si>
  <si>
    <t>Первенство Алтайского края</t>
  </si>
  <si>
    <r>
      <t>Малыши</t>
    </r>
    <r>
      <rPr>
        <b/>
        <sz val="10"/>
        <rFont val="Cambria"/>
        <family val="1"/>
      </rPr>
      <t xml:space="preserve">     </t>
    </r>
    <r>
      <rPr>
        <sz val="10"/>
        <rFont val="Cambria"/>
        <family val="1"/>
      </rPr>
      <t xml:space="preserve">    6 - 8</t>
    </r>
    <r>
      <rPr>
        <b/>
        <sz val="10"/>
        <rFont val="Cambria"/>
        <family val="1"/>
      </rPr>
      <t xml:space="preserve"> - </t>
    </r>
    <r>
      <rPr>
        <sz val="10"/>
        <rFont val="Cambria"/>
        <family val="1"/>
      </rPr>
      <t>10 - 12 -14  кг</t>
    </r>
  </si>
  <si>
    <r>
      <t>2012 г.р. и младше</t>
    </r>
    <r>
      <rPr>
        <sz val="11"/>
        <color indexed="8"/>
        <rFont val="Cambria"/>
        <family val="1"/>
      </rPr>
      <t xml:space="preserve">      0,75 - 1 - 1,5 - 2 - 4 (к)</t>
    </r>
  </si>
  <si>
    <t>среди  юношей и девушек</t>
  </si>
  <si>
    <t>33 кг</t>
  </si>
  <si>
    <t>38 кг</t>
  </si>
  <si>
    <t>43 кг</t>
  </si>
  <si>
    <t>свыше 43 кг</t>
  </si>
  <si>
    <t>Ермолин С.Ю. - I категория</t>
  </si>
  <si>
    <t xml:space="preserve">Каньшин А.Е. -ВК </t>
  </si>
  <si>
    <t>стадион "Победа"</t>
  </si>
  <si>
    <r>
      <t>Дети</t>
    </r>
    <r>
      <rPr>
        <b/>
        <sz val="10"/>
        <rFont val="Cambria"/>
        <family val="1"/>
      </rPr>
      <t xml:space="preserve">     </t>
    </r>
    <r>
      <rPr>
        <sz val="10"/>
        <rFont val="Cambria"/>
        <family val="1"/>
      </rPr>
      <t xml:space="preserve">    8</t>
    </r>
    <r>
      <rPr>
        <b/>
        <sz val="10"/>
        <rFont val="Cambria"/>
        <family val="1"/>
      </rPr>
      <t xml:space="preserve"> - </t>
    </r>
    <r>
      <rPr>
        <sz val="10"/>
        <rFont val="Cambria"/>
        <family val="1"/>
      </rPr>
      <t>10 - 12 -14 - 16  кг</t>
    </r>
  </si>
  <si>
    <r>
      <t>2010-2011 г.р.</t>
    </r>
    <r>
      <rPr>
        <sz val="11"/>
        <color indexed="8"/>
        <rFont val="Cambria"/>
        <family val="1"/>
      </rPr>
      <t xml:space="preserve">      0,75 - 1 - 1,5 - 2 - 4 (к)</t>
    </r>
  </si>
  <si>
    <t>свыше 48 кг</t>
  </si>
  <si>
    <t>Ермолин С.Ю. I кат</t>
  </si>
  <si>
    <r>
      <t>Ст.юноши</t>
    </r>
    <r>
      <rPr>
        <b/>
        <sz val="10"/>
        <rFont val="Cambria"/>
        <family val="1"/>
      </rPr>
      <t xml:space="preserve">     </t>
    </r>
    <r>
      <rPr>
        <sz val="10"/>
        <rFont val="Cambria"/>
        <family val="1"/>
      </rPr>
      <t xml:space="preserve">    16 -20 - 24 - 28 - 32  кг</t>
    </r>
  </si>
  <si>
    <r>
      <t>2005-2007 г.р.</t>
    </r>
    <r>
      <rPr>
        <sz val="11"/>
        <color indexed="8"/>
        <rFont val="Cambria"/>
        <family val="1"/>
      </rPr>
      <t xml:space="preserve">      1 - 2 - 4 - 6 - 8 (к)</t>
    </r>
  </si>
  <si>
    <t>78 кг</t>
  </si>
  <si>
    <t>свыше 85 кг</t>
  </si>
  <si>
    <r>
      <t>Мл.юноши</t>
    </r>
    <r>
      <rPr>
        <b/>
        <sz val="10"/>
        <rFont val="Cambria"/>
        <family val="1"/>
      </rPr>
      <t xml:space="preserve">     </t>
    </r>
    <r>
      <rPr>
        <sz val="10"/>
        <rFont val="Cambria"/>
        <family val="1"/>
      </rPr>
      <t xml:space="preserve">    12</t>
    </r>
    <r>
      <rPr>
        <b/>
        <sz val="10"/>
        <rFont val="Cambria"/>
        <family val="1"/>
      </rPr>
      <t xml:space="preserve"> - </t>
    </r>
    <r>
      <rPr>
        <sz val="10"/>
        <rFont val="Cambria"/>
        <family val="1"/>
      </rPr>
      <t>14 - 16 -20 - 24  кг</t>
    </r>
  </si>
  <si>
    <r>
      <t>2008-2009 г.р.</t>
    </r>
    <r>
      <rPr>
        <sz val="11"/>
        <color indexed="8"/>
        <rFont val="Cambria"/>
        <family val="1"/>
      </rPr>
      <t xml:space="preserve">      0,75 - 1 - 1,5 - 2 - 4 (к)</t>
    </r>
  </si>
  <si>
    <t xml:space="preserve"> среди  юношей и девушек</t>
  </si>
  <si>
    <r>
      <t xml:space="preserve">Девочки     </t>
    </r>
    <r>
      <rPr>
        <sz val="10"/>
        <rFont val="Cambria"/>
        <family val="1"/>
      </rPr>
      <t xml:space="preserve">    6 - 8 - 10 - 12</t>
    </r>
    <r>
      <rPr>
        <b/>
        <sz val="10"/>
        <rFont val="Cambria"/>
        <family val="1"/>
      </rPr>
      <t xml:space="preserve"> - </t>
    </r>
    <r>
      <rPr>
        <sz val="10"/>
        <rFont val="Cambria"/>
        <family val="1"/>
      </rPr>
      <t>14  кг</t>
    </r>
  </si>
  <si>
    <r>
      <t>2010 г.р. и младше</t>
    </r>
    <r>
      <rPr>
        <sz val="11"/>
        <color indexed="8"/>
        <rFont val="Cambria"/>
        <family val="1"/>
      </rPr>
      <t xml:space="preserve">      0,5 - 1 - 2 - 4 - 6  (к)</t>
    </r>
  </si>
  <si>
    <t>38кг</t>
  </si>
  <si>
    <t xml:space="preserve"> свыше 48 кг</t>
  </si>
  <si>
    <t>Ермолин С.Ю. I кат.</t>
  </si>
  <si>
    <r>
      <t xml:space="preserve">Мл.девушки     </t>
    </r>
    <r>
      <rPr>
        <sz val="10"/>
        <rFont val="Cambria"/>
        <family val="1"/>
      </rPr>
      <t xml:space="preserve">    10 - 12</t>
    </r>
    <r>
      <rPr>
        <b/>
        <sz val="10"/>
        <rFont val="Cambria"/>
        <family val="1"/>
      </rPr>
      <t xml:space="preserve"> - </t>
    </r>
    <r>
      <rPr>
        <sz val="10"/>
        <rFont val="Cambria"/>
        <family val="1"/>
      </rPr>
      <t>14 - 16 - 20  кг</t>
    </r>
  </si>
  <si>
    <r>
      <t>2008 - 2009 г.р.</t>
    </r>
    <r>
      <rPr>
        <sz val="11"/>
        <color indexed="8"/>
        <rFont val="Cambria"/>
        <family val="1"/>
      </rPr>
      <t xml:space="preserve">      1 - 2 - 4 - 6 - 8 (к)</t>
    </r>
  </si>
  <si>
    <t>Ермолин С.Ю.  I кат.</t>
  </si>
  <si>
    <t>Ермолин С.Ю.  I  кат.</t>
  </si>
  <si>
    <r>
      <t xml:space="preserve">Ст.девушки     </t>
    </r>
    <r>
      <rPr>
        <sz val="10"/>
        <rFont val="Cambria"/>
        <family val="1"/>
      </rPr>
      <t xml:space="preserve">    12</t>
    </r>
    <r>
      <rPr>
        <b/>
        <sz val="10"/>
        <rFont val="Cambria"/>
        <family val="1"/>
      </rPr>
      <t xml:space="preserve"> - </t>
    </r>
    <r>
      <rPr>
        <sz val="10"/>
        <rFont val="Cambria"/>
        <family val="1"/>
      </rPr>
      <t>14 - 16 - 20 - 24  кг</t>
    </r>
  </si>
  <si>
    <r>
      <t>2005 - 2007 г.р.</t>
    </r>
    <r>
      <rPr>
        <sz val="11"/>
        <color indexed="8"/>
        <rFont val="Cambria"/>
        <family val="1"/>
      </rPr>
      <t xml:space="preserve">      1 - 2 - 3 - 6 - 10 (к)</t>
    </r>
  </si>
  <si>
    <t>04 ноября</t>
  </si>
  <si>
    <t xml:space="preserve">с. Смоленское </t>
  </si>
  <si>
    <t>Ермолин С.Ю.  I кат.     Главный секретарь соревнований:  Каньшин А.Е. - ВК</t>
  </si>
  <si>
    <t>Суханов Тимофей</t>
  </si>
  <si>
    <t>Печенин Е.И.</t>
  </si>
  <si>
    <t>Печенина Дария</t>
  </si>
  <si>
    <t>III</t>
  </si>
  <si>
    <t>3ю.</t>
  </si>
  <si>
    <t>Суханов Анатолий</t>
  </si>
  <si>
    <t>Акулов Егор</t>
  </si>
  <si>
    <t>Иванов Богдан</t>
  </si>
  <si>
    <t>Прохоров Степан</t>
  </si>
  <si>
    <t>Глазков Александр</t>
  </si>
  <si>
    <t>2ю.</t>
  </si>
  <si>
    <t>Федорович Михаил</t>
  </si>
  <si>
    <t>Глазков Константин</t>
  </si>
  <si>
    <t>II</t>
  </si>
  <si>
    <t>Гера Аркадий</t>
  </si>
  <si>
    <t>Строев Данил</t>
  </si>
  <si>
    <t>I</t>
  </si>
  <si>
    <t>Окользин Павел</t>
  </si>
  <si>
    <t>Корсунцева Полина</t>
  </si>
  <si>
    <t>1ю.</t>
  </si>
  <si>
    <t>Авдеев Дмитрий</t>
  </si>
  <si>
    <t>МКУ ДО "Петропавловская СШ"</t>
  </si>
  <si>
    <t>Гребенщиков Александр</t>
  </si>
  <si>
    <t>Горшков Максим</t>
  </si>
  <si>
    <t>Кузьмин Олег</t>
  </si>
  <si>
    <t>Нилов Роман</t>
  </si>
  <si>
    <t>Палагутин Матвей</t>
  </si>
  <si>
    <t>Перевозчиков Данил</t>
  </si>
  <si>
    <t>Сапрыкин Данил</t>
  </si>
  <si>
    <t>Стребков Александр</t>
  </si>
  <si>
    <t>Ермаков Дмитрий</t>
  </si>
  <si>
    <t>Усанов Михаил</t>
  </si>
  <si>
    <t>Кузьмин Лев</t>
  </si>
  <si>
    <t>Кобылина Елизавета</t>
  </si>
  <si>
    <t>Горшкова Дарья</t>
  </si>
  <si>
    <t>Буслаев Юрий</t>
  </si>
  <si>
    <t>Макарьев Егор</t>
  </si>
  <si>
    <t>Безматерных Николай</t>
  </si>
  <si>
    <t>Токарев Михаил</t>
  </si>
  <si>
    <t>Лукьянчикова Кристина</t>
  </si>
  <si>
    <t>Лукьянчикова Яна</t>
  </si>
  <si>
    <t xml:space="preserve"> среди  юношей и девушек 2012 г.р. и младше</t>
  </si>
  <si>
    <t xml:space="preserve">Первенство Алтайского края среди юношей и девушек 2012 г.р. и младше. </t>
  </si>
  <si>
    <t>Ермолин С.Ю. - I кат.</t>
  </si>
  <si>
    <t>Дворников Николай</t>
  </si>
  <si>
    <t>Санников Матвей</t>
  </si>
  <si>
    <t>Скрипкин Даниил</t>
  </si>
  <si>
    <t>кмс</t>
  </si>
  <si>
    <t>Анищенко Евгений</t>
  </si>
  <si>
    <t>Анищенко Артём</t>
  </si>
  <si>
    <t>Подколзин Михаил</t>
  </si>
  <si>
    <t>Аладиков Михаил</t>
  </si>
  <si>
    <t>Кухаришина Анна</t>
  </si>
  <si>
    <t>Морданова Милана</t>
  </si>
  <si>
    <t>Бересенёва Евгения</t>
  </si>
  <si>
    <t>Вертинская Анна</t>
  </si>
  <si>
    <t>Маркова Анна</t>
  </si>
  <si>
    <t>Галкина Юлия</t>
  </si>
  <si>
    <t>Агафонов Никита</t>
  </si>
  <si>
    <t>Залесовский МО</t>
  </si>
  <si>
    <t>Щекотов И.Г.</t>
  </si>
  <si>
    <t>Лесовой Максим</t>
  </si>
  <si>
    <t>Миков Сергей</t>
  </si>
  <si>
    <t>Смирнов Филипп</t>
  </si>
  <si>
    <t>Данилин Юрий</t>
  </si>
  <si>
    <t>Кечайкин Дмитрий</t>
  </si>
  <si>
    <t>Юленков Михаил</t>
  </si>
  <si>
    <t>Каряйкин Никита</t>
  </si>
  <si>
    <t>Каряйкин Всеволод</t>
  </si>
  <si>
    <t>Лесовой Денис</t>
  </si>
  <si>
    <t>Подмаркова Елена</t>
  </si>
  <si>
    <t>Балабанова Ангелина</t>
  </si>
  <si>
    <t>Тумайкина Юлия</t>
  </si>
  <si>
    <t>МБУ ДО "Спортшкола "Олимп" Первомайского района</t>
  </si>
  <si>
    <t>Шатаев Ярослав</t>
  </si>
  <si>
    <t>СГС "Былина"</t>
  </si>
  <si>
    <t>Старцев Артём</t>
  </si>
  <si>
    <t>Бухгамер Семён</t>
  </si>
  <si>
    <t>МБУДО "Смоленская СШ", СГС "Былина"</t>
  </si>
  <si>
    <t>Бенгардт Богдан</t>
  </si>
  <si>
    <t>Аханов Кирилл</t>
  </si>
  <si>
    <t>Станиславский Милан</t>
  </si>
  <si>
    <t>Михайлов Кирилл</t>
  </si>
  <si>
    <t>Тырышкин Яков</t>
  </si>
  <si>
    <t>Коротков Максим</t>
  </si>
  <si>
    <t>Котельникова Алина</t>
  </si>
  <si>
    <t>Бреусова Ярослава</t>
  </si>
  <si>
    <t>Бреусова Полина</t>
  </si>
  <si>
    <t>Антон Арина</t>
  </si>
  <si>
    <t>Каньшина Софья</t>
  </si>
  <si>
    <t>Каньшин А.Е.</t>
  </si>
  <si>
    <t>МБУДО "Смоленская СШ", Смоленский район</t>
  </si>
  <si>
    <t>с. Сычёвка, Смоленский район</t>
  </si>
  <si>
    <t>Смоленский район</t>
  </si>
  <si>
    <t>Печенина Марина</t>
  </si>
  <si>
    <t>Кожеуров Глеб</t>
  </si>
  <si>
    <t>Чернов Дмитрий</t>
  </si>
  <si>
    <t>6</t>
  </si>
  <si>
    <t>абсолютный зачёт</t>
  </si>
  <si>
    <t>7</t>
  </si>
  <si>
    <t>8</t>
  </si>
  <si>
    <t>9</t>
  </si>
  <si>
    <t>10</t>
  </si>
  <si>
    <t>III+</t>
  </si>
  <si>
    <t>I+</t>
  </si>
  <si>
    <t>Строков Алексей</t>
  </si>
  <si>
    <t>1 место</t>
  </si>
  <si>
    <t>2 место</t>
  </si>
  <si>
    <t>3 место</t>
  </si>
  <si>
    <t>4 место</t>
  </si>
  <si>
    <t>5 место</t>
  </si>
  <si>
    <t>1ю.+</t>
  </si>
  <si>
    <t>2ю.+</t>
  </si>
  <si>
    <t>3ю.+</t>
  </si>
  <si>
    <t>МАУДО "Алтайская СШОР"</t>
  </si>
  <si>
    <t>МАУ ДО "Алтайская СШОР"</t>
  </si>
  <si>
    <t>МАУ ДО "Алтайская СШОР", СГС "Былина"</t>
  </si>
  <si>
    <t>МАУДО "Алтайская СШОР", СГС "Былина"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</si>
</sst>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  <numFmt numFmtId="172" formatCode="_-* #,##0.0_-;\-* #,##0.0_-;_-* &quot;-&quot;??_-;_-@_-"/>
    <numFmt numFmtId="173" formatCode="_-* #,##0_-;\-* #,##0_-;_-* &quot;-&quot;??_-;_-@_-"/>
    <numFmt numFmtId="174" formatCode="0.000;[Red]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Cambria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2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b/>
      <i/>
      <sz val="14"/>
      <name val="Cambria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sz val="8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8"/>
      <name val="Cambria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4"/>
      <color rgb="FF000000"/>
      <name val="Times New Roman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Cambria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Alignment="1">
      <alignment/>
    </xf>
    <xf numFmtId="0" fontId="74" fillId="0" borderId="0" xfId="0" applyFont="1" applyAlignment="1">
      <alignment horizontal="left"/>
    </xf>
    <xf numFmtId="0" fontId="74" fillId="0" borderId="0" xfId="0" applyFont="1" applyFill="1" applyBorder="1" applyAlignment="1">
      <alignment horizontal="left"/>
    </xf>
    <xf numFmtId="2" fontId="74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74" fillId="0" borderId="10" xfId="0" applyNumberFormat="1" applyFont="1" applyBorder="1" applyAlignment="1">
      <alignment horizontal="center"/>
    </xf>
    <xf numFmtId="49" fontId="74" fillId="33" borderId="21" xfId="0" applyNumberFormat="1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/>
    </xf>
    <xf numFmtId="2" fontId="74" fillId="33" borderId="21" xfId="0" applyNumberFormat="1" applyFont="1" applyFill="1" applyBorder="1" applyAlignment="1">
      <alignment horizontal="center"/>
    </xf>
    <xf numFmtId="0" fontId="74" fillId="33" borderId="2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74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 wrapText="1"/>
    </xf>
    <xf numFmtId="2" fontId="5" fillId="33" borderId="21" xfId="0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center" wrapText="1"/>
    </xf>
    <xf numFmtId="164" fontId="74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1" fontId="74" fillId="33" borderId="21" xfId="0" applyNumberFormat="1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1" xfId="0" applyBorder="1" applyAlignment="1">
      <alignment horizontal="center"/>
    </xf>
    <xf numFmtId="0" fontId="3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79" fillId="33" borderId="21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9" fillId="0" borderId="21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left" vertical="center"/>
    </xf>
    <xf numFmtId="0" fontId="79" fillId="33" borderId="21" xfId="0" applyFont="1" applyFill="1" applyBorder="1" applyAlignment="1">
      <alignment horizontal="center" vertical="center"/>
    </xf>
    <xf numFmtId="0" fontId="80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vertical="center"/>
    </xf>
    <xf numFmtId="49" fontId="9" fillId="33" borderId="21" xfId="0" applyNumberFormat="1" applyFont="1" applyFill="1" applyBorder="1" applyAlignment="1">
      <alignment wrapText="1"/>
    </xf>
    <xf numFmtId="0" fontId="74" fillId="33" borderId="21" xfId="0" applyFont="1" applyFill="1" applyBorder="1" applyAlignment="1">
      <alignment/>
    </xf>
    <xf numFmtId="0" fontId="81" fillId="0" borderId="0" xfId="0" applyFont="1" applyAlignment="1">
      <alignment horizontal="center" vertical="center"/>
    </xf>
    <xf numFmtId="49" fontId="74" fillId="16" borderId="21" xfId="0" applyNumberFormat="1" applyFont="1" applyFill="1" applyBorder="1" applyAlignment="1">
      <alignment horizontal="center"/>
    </xf>
    <xf numFmtId="0" fontId="5" fillId="16" borderId="27" xfId="0" applyFont="1" applyFill="1" applyBorder="1" applyAlignment="1">
      <alignment/>
    </xf>
    <xf numFmtId="0" fontId="5" fillId="16" borderId="23" xfId="0" applyFont="1" applyFill="1" applyBorder="1" applyAlignment="1">
      <alignment/>
    </xf>
    <xf numFmtId="0" fontId="5" fillId="16" borderId="24" xfId="0" applyFont="1" applyFill="1" applyBorder="1" applyAlignment="1">
      <alignment/>
    </xf>
    <xf numFmtId="0" fontId="2" fillId="16" borderId="21" xfId="0" applyFont="1" applyFill="1" applyBorder="1" applyAlignment="1">
      <alignment horizontal="center"/>
    </xf>
    <xf numFmtId="2" fontId="2" fillId="16" borderId="21" xfId="0" applyNumberFormat="1" applyFont="1" applyFill="1" applyBorder="1" applyAlignment="1">
      <alignment horizontal="center"/>
    </xf>
    <xf numFmtId="0" fontId="36" fillId="16" borderId="22" xfId="0" applyFont="1" applyFill="1" applyBorder="1" applyAlignment="1">
      <alignment horizontal="center"/>
    </xf>
    <xf numFmtId="2" fontId="74" fillId="16" borderId="21" xfId="0" applyNumberFormat="1" applyFont="1" applyFill="1" applyBorder="1" applyAlignment="1">
      <alignment horizontal="center"/>
    </xf>
    <xf numFmtId="0" fontId="74" fillId="16" borderId="21" xfId="0" applyFont="1" applyFill="1" applyBorder="1" applyAlignment="1">
      <alignment horizontal="center"/>
    </xf>
    <xf numFmtId="0" fontId="74" fillId="16" borderId="22" xfId="0" applyFont="1" applyFill="1" applyBorder="1" applyAlignment="1">
      <alignment horizontal="center"/>
    </xf>
    <xf numFmtId="164" fontId="74" fillId="16" borderId="21" xfId="0" applyNumberFormat="1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74" fillId="16" borderId="23" xfId="0" applyNumberFormat="1" applyFont="1" applyFill="1" applyBorder="1" applyAlignment="1">
      <alignment/>
    </xf>
    <xf numFmtId="0" fontId="74" fillId="16" borderId="24" xfId="0" applyNumberFormat="1" applyFont="1" applyFill="1" applyBorder="1" applyAlignment="1">
      <alignment/>
    </xf>
    <xf numFmtId="1" fontId="74" fillId="16" borderId="21" xfId="0" applyNumberFormat="1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 wrapText="1"/>
    </xf>
    <xf numFmtId="2" fontId="82" fillId="16" borderId="21" xfId="0" applyNumberFormat="1" applyFont="1" applyFill="1" applyBorder="1" applyAlignment="1">
      <alignment horizontal="center"/>
    </xf>
    <xf numFmtId="0" fontId="74" fillId="16" borderId="21" xfId="0" applyFont="1" applyFill="1" applyBorder="1" applyAlignment="1">
      <alignment horizontal="left"/>
    </xf>
    <xf numFmtId="1" fontId="5" fillId="16" borderId="21" xfId="0" applyNumberFormat="1" applyFont="1" applyFill="1" applyBorder="1" applyAlignment="1">
      <alignment horizontal="center" wrapText="1"/>
    </xf>
    <xf numFmtId="2" fontId="5" fillId="16" borderId="21" xfId="0" applyNumberFormat="1" applyFont="1" applyFill="1" applyBorder="1" applyAlignment="1">
      <alignment horizontal="center" wrapText="1"/>
    </xf>
    <xf numFmtId="0" fontId="36" fillId="16" borderId="21" xfId="0" applyFont="1" applyFill="1" applyBorder="1" applyAlignment="1">
      <alignment horizontal="center"/>
    </xf>
    <xf numFmtId="49" fontId="5" fillId="16" borderId="21" xfId="0" applyNumberFormat="1" applyFont="1" applyFill="1" applyBorder="1" applyAlignment="1">
      <alignment horizontal="left" wrapText="1"/>
    </xf>
    <xf numFmtId="49" fontId="45" fillId="16" borderId="21" xfId="0" applyNumberFormat="1" applyFont="1" applyFill="1" applyBorder="1" applyAlignment="1">
      <alignment horizontal="center"/>
    </xf>
    <xf numFmtId="0" fontId="83" fillId="0" borderId="21" xfId="0" applyFont="1" applyBorder="1" applyAlignment="1">
      <alignment textRotation="90"/>
    </xf>
    <xf numFmtId="0" fontId="3" fillId="0" borderId="21" xfId="0" applyFont="1" applyBorder="1" applyAlignment="1">
      <alignment textRotation="90"/>
    </xf>
    <xf numFmtId="0" fontId="3" fillId="16" borderId="22" xfId="0" applyFont="1" applyFill="1" applyBorder="1" applyAlignment="1">
      <alignment horizontal="justify" textRotation="90"/>
    </xf>
    <xf numFmtId="0" fontId="36" fillId="16" borderId="18" xfId="0" applyFont="1" applyFill="1" applyBorder="1" applyAlignment="1">
      <alignment horizontal="center" vertical="justify"/>
    </xf>
    <xf numFmtId="0" fontId="36" fillId="16" borderId="19" xfId="0" applyFont="1" applyFill="1" applyBorder="1" applyAlignment="1">
      <alignment horizontal="center" vertical="justify"/>
    </xf>
    <xf numFmtId="0" fontId="36" fillId="16" borderId="20" xfId="0" applyFont="1" applyFill="1" applyBorder="1" applyAlignment="1">
      <alignment horizontal="center" vertical="justify"/>
    </xf>
    <xf numFmtId="0" fontId="74" fillId="16" borderId="22" xfId="0" applyFont="1" applyFill="1" applyBorder="1" applyAlignment="1">
      <alignment horizontal="center" textRotation="90" wrapText="1"/>
    </xf>
    <xf numFmtId="2" fontId="4" fillId="16" borderId="22" xfId="0" applyNumberFormat="1" applyFont="1" applyFill="1" applyBorder="1" applyAlignment="1">
      <alignment horizontal="center" textRotation="90" wrapText="1"/>
    </xf>
    <xf numFmtId="0" fontId="74" fillId="16" borderId="22" xfId="0" applyFont="1" applyFill="1" applyBorder="1" applyAlignment="1">
      <alignment horizontal="center" textRotation="90"/>
    </xf>
    <xf numFmtId="0" fontId="74" fillId="16" borderId="21" xfId="0" applyFont="1" applyFill="1" applyBorder="1" applyAlignment="1">
      <alignment textRotation="90"/>
    </xf>
    <xf numFmtId="0" fontId="4" fillId="16" borderId="21" xfId="0" applyFont="1" applyFill="1" applyBorder="1" applyAlignment="1">
      <alignment textRotation="90"/>
    </xf>
    <xf numFmtId="0" fontId="4" fillId="16" borderId="22" xfId="0" applyFont="1" applyFill="1" applyBorder="1" applyAlignment="1">
      <alignment textRotation="90"/>
    </xf>
    <xf numFmtId="0" fontId="74" fillId="16" borderId="27" xfId="0" applyFont="1" applyFill="1" applyBorder="1" applyAlignment="1">
      <alignment/>
    </xf>
    <xf numFmtId="0" fontId="74" fillId="16" borderId="23" xfId="0" applyFont="1" applyFill="1" applyBorder="1" applyAlignment="1">
      <alignment/>
    </xf>
    <xf numFmtId="0" fontId="74" fillId="16" borderId="24" xfId="0" applyFont="1" applyFill="1" applyBorder="1" applyAlignment="1">
      <alignment/>
    </xf>
    <xf numFmtId="0" fontId="5" fillId="16" borderId="21" xfId="0" applyFont="1" applyFill="1" applyBorder="1" applyAlignment="1">
      <alignment horizontal="center" wrapText="1"/>
    </xf>
    <xf numFmtId="0" fontId="45" fillId="16" borderId="22" xfId="0" applyFont="1" applyFill="1" applyBorder="1" applyAlignment="1">
      <alignment horizontal="center"/>
    </xf>
    <xf numFmtId="0" fontId="45" fillId="16" borderId="18" xfId="0" applyFont="1" applyFill="1" applyBorder="1" applyAlignment="1">
      <alignment horizontal="center" vertical="justify"/>
    </xf>
    <xf numFmtId="0" fontId="45" fillId="16" borderId="19" xfId="0" applyFont="1" applyFill="1" applyBorder="1" applyAlignment="1">
      <alignment horizontal="center" vertical="justify"/>
    </xf>
    <xf numFmtId="0" fontId="45" fillId="16" borderId="20" xfId="0" applyFont="1" applyFill="1" applyBorder="1" applyAlignment="1">
      <alignment horizontal="center" vertical="justify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4" fillId="0" borderId="25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0" fillId="0" borderId="0" xfId="0" applyAlignment="1">
      <alignment/>
    </xf>
    <xf numFmtId="0" fontId="3" fillId="0" borderId="30" xfId="0" applyFont="1" applyBorder="1" applyAlignment="1">
      <alignment horizontal="justify" textRotation="90"/>
    </xf>
    <xf numFmtId="0" fontId="36" fillId="0" borderId="15" xfId="0" applyFont="1" applyBorder="1" applyAlignment="1">
      <alignment horizontal="center" vertical="justify"/>
    </xf>
    <xf numFmtId="0" fontId="83" fillId="0" borderId="30" xfId="0" applyFont="1" applyBorder="1" applyAlignment="1">
      <alignment horizontal="center" textRotation="90" wrapText="1"/>
    </xf>
    <xf numFmtId="0" fontId="36" fillId="0" borderId="30" xfId="0" applyFont="1" applyBorder="1" applyAlignment="1">
      <alignment horizontal="center"/>
    </xf>
    <xf numFmtId="0" fontId="83" fillId="0" borderId="30" xfId="0" applyFont="1" applyBorder="1" applyAlignment="1">
      <alignment horizontal="center" textRotation="90"/>
    </xf>
    <xf numFmtId="0" fontId="83" fillId="0" borderId="27" xfId="0" applyFont="1" applyBorder="1" applyAlignment="1">
      <alignment horizontal="center"/>
    </xf>
    <xf numFmtId="0" fontId="36" fillId="0" borderId="16" xfId="0" applyFont="1" applyBorder="1" applyAlignment="1">
      <alignment horizontal="center" vertical="justify"/>
    </xf>
    <xf numFmtId="0" fontId="36" fillId="0" borderId="17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 textRotation="90" wrapText="1"/>
    </xf>
    <xf numFmtId="0" fontId="83" fillId="0" borderId="23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74" fillId="33" borderId="27" xfId="0" applyFont="1" applyFill="1" applyBorder="1" applyAlignment="1">
      <alignment/>
    </xf>
    <xf numFmtId="0" fontId="74" fillId="33" borderId="23" xfId="0" applyFont="1" applyFill="1" applyBorder="1" applyAlignment="1">
      <alignment/>
    </xf>
    <xf numFmtId="0" fontId="74" fillId="33" borderId="24" xfId="0" applyFont="1" applyFill="1" applyBorder="1" applyAlignment="1">
      <alignment/>
    </xf>
    <xf numFmtId="0" fontId="0" fillId="0" borderId="0" xfId="0" applyAlignment="1">
      <alignment/>
    </xf>
    <xf numFmtId="0" fontId="2" fillId="33" borderId="21" xfId="0" applyFont="1" applyFill="1" applyBorder="1" applyAlignment="1">
      <alignment horizontal="left"/>
    </xf>
    <xf numFmtId="0" fontId="2" fillId="33" borderId="27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33" borderId="23" xfId="0" applyFont="1" applyFill="1" applyBorder="1" applyAlignment="1">
      <alignment/>
    </xf>
    <xf numFmtId="0" fontId="74" fillId="33" borderId="24" xfId="0" applyFont="1" applyFill="1" applyBorder="1" applyAlignment="1">
      <alignment/>
    </xf>
    <xf numFmtId="0" fontId="0" fillId="0" borderId="0" xfId="0" applyAlignment="1">
      <alignment/>
    </xf>
    <xf numFmtId="0" fontId="74" fillId="33" borderId="27" xfId="0" applyNumberFormat="1" applyFont="1" applyFill="1" applyBorder="1" applyAlignment="1">
      <alignment/>
    </xf>
    <xf numFmtId="0" fontId="74" fillId="33" borderId="27" xfId="0" applyFont="1" applyFill="1" applyBorder="1" applyAlignment="1">
      <alignment/>
    </xf>
    <xf numFmtId="0" fontId="83" fillId="16" borderId="22" xfId="0" applyFont="1" applyFill="1" applyBorder="1" applyAlignment="1">
      <alignment horizontal="center" textRotation="90" wrapText="1"/>
    </xf>
    <xf numFmtId="0" fontId="45" fillId="16" borderId="22" xfId="0" applyFont="1" applyFill="1" applyBorder="1" applyAlignment="1">
      <alignment horizontal="center" textRotation="90" wrapText="1"/>
    </xf>
    <xf numFmtId="0" fontId="83" fillId="16" borderId="22" xfId="0" applyFont="1" applyFill="1" applyBorder="1" applyAlignment="1">
      <alignment horizontal="center" textRotation="90"/>
    </xf>
    <xf numFmtId="0" fontId="0" fillId="16" borderId="22" xfId="0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83" fillId="0" borderId="30" xfId="0" applyFont="1" applyBorder="1" applyAlignment="1">
      <alignment horizontal="center" textRotation="90"/>
    </xf>
    <xf numFmtId="0" fontId="74" fillId="0" borderId="28" xfId="0" applyFont="1" applyBorder="1" applyAlignment="1">
      <alignment horizontal="center"/>
    </xf>
    <xf numFmtId="0" fontId="0" fillId="0" borderId="0" xfId="0" applyAlignment="1">
      <alignment/>
    </xf>
    <xf numFmtId="0" fontId="35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84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4" fillId="0" borderId="25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74" fillId="33" borderId="23" xfId="0" applyFont="1" applyFill="1" applyBorder="1" applyAlignment="1">
      <alignment/>
    </xf>
    <xf numFmtId="0" fontId="74" fillId="33" borderId="24" xfId="0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wrapText="1"/>
    </xf>
    <xf numFmtId="0" fontId="74" fillId="33" borderId="27" xfId="0" applyFont="1" applyFill="1" applyBorder="1" applyAlignment="1">
      <alignment horizontal="left"/>
    </xf>
    <xf numFmtId="0" fontId="74" fillId="33" borderId="23" xfId="0" applyFont="1" applyFill="1" applyBorder="1" applyAlignment="1">
      <alignment horizontal="left"/>
    </xf>
    <xf numFmtId="0" fontId="74" fillId="33" borderId="24" xfId="0" applyFont="1" applyFill="1" applyBorder="1" applyAlignment="1">
      <alignment horizontal="left"/>
    </xf>
    <xf numFmtId="1" fontId="5" fillId="33" borderId="24" xfId="0" applyNumberFormat="1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74" fillId="33" borderId="27" xfId="0" applyNumberFormat="1" applyFont="1" applyFill="1" applyBorder="1" applyAlignment="1">
      <alignment/>
    </xf>
    <xf numFmtId="2" fontId="5" fillId="33" borderId="21" xfId="0" applyNumberFormat="1" applyFont="1" applyFill="1" applyBorder="1" applyAlignment="1">
      <alignment horizontal="center" wrapText="1"/>
    </xf>
    <xf numFmtId="0" fontId="74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" fontId="5" fillId="33" borderId="21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35" xfId="0" applyFill="1" applyBorder="1" applyAlignment="1">
      <alignment/>
    </xf>
    <xf numFmtId="0" fontId="74" fillId="33" borderId="20" xfId="0" applyFont="1" applyFill="1" applyBorder="1" applyAlignment="1">
      <alignment/>
    </xf>
    <xf numFmtId="0" fontId="74" fillId="0" borderId="0" xfId="0" applyFont="1" applyAlignment="1">
      <alignment/>
    </xf>
    <xf numFmtId="0" fontId="35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7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33" borderId="21" xfId="0" applyFont="1" applyFill="1" applyBorder="1" applyAlignment="1">
      <alignment/>
    </xf>
    <xf numFmtId="164" fontId="82" fillId="16" borderId="21" xfId="0" applyNumberFormat="1" applyFont="1" applyFill="1" applyBorder="1" applyAlignment="1">
      <alignment horizontal="center"/>
    </xf>
    <xf numFmtId="173" fontId="82" fillId="16" borderId="21" xfId="60" applyNumberFormat="1" applyFont="1" applyFill="1" applyBorder="1" applyAlignment="1">
      <alignment vertical="center"/>
    </xf>
    <xf numFmtId="49" fontId="5" fillId="16" borderId="21" xfId="0" applyNumberFormat="1" applyFont="1" applyFill="1" applyBorder="1" applyAlignment="1">
      <alignment wrapText="1"/>
    </xf>
    <xf numFmtId="0" fontId="74" fillId="0" borderId="0" xfId="0" applyFont="1" applyAlignment="1">
      <alignment/>
    </xf>
    <xf numFmtId="0" fontId="74" fillId="16" borderId="27" xfId="0" applyNumberFormat="1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4" xfId="0" applyFill="1" applyBorder="1" applyAlignment="1">
      <alignment/>
    </xf>
    <xf numFmtId="0" fontId="14" fillId="33" borderId="27" xfId="0" applyFont="1" applyFill="1" applyBorder="1" applyAlignment="1">
      <alignment/>
    </xf>
    <xf numFmtId="164" fontId="82" fillId="33" borderId="21" xfId="0" applyNumberFormat="1" applyFont="1" applyFill="1" applyBorder="1" applyAlignment="1">
      <alignment horizontal="center"/>
    </xf>
    <xf numFmtId="173" fontId="74" fillId="33" borderId="21" xfId="60" applyNumberFormat="1" applyFont="1" applyFill="1" applyBorder="1" applyAlignment="1">
      <alignment vertical="center"/>
    </xf>
    <xf numFmtId="174" fontId="5" fillId="33" borderId="21" xfId="0" applyNumberFormat="1" applyFont="1" applyFill="1" applyBorder="1" applyAlignment="1">
      <alignment horizontal="center" wrapText="1"/>
    </xf>
    <xf numFmtId="0" fontId="2" fillId="16" borderId="21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5" fillId="33" borderId="21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18" xfId="0" applyFont="1" applyFill="1" applyBorder="1" applyAlignment="1">
      <alignment/>
    </xf>
    <xf numFmtId="0" fontId="74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4" fillId="0" borderId="10" xfId="0" applyFont="1" applyBorder="1" applyAlignment="1">
      <alignment horizontal="center"/>
    </xf>
    <xf numFmtId="0" fontId="74" fillId="33" borderId="19" xfId="0" applyFont="1" applyFill="1" applyBorder="1" applyAlignment="1">
      <alignment/>
    </xf>
    <xf numFmtId="0" fontId="74" fillId="33" borderId="20" xfId="0" applyFont="1" applyFill="1" applyBorder="1" applyAlignment="1">
      <alignment/>
    </xf>
    <xf numFmtId="0" fontId="5" fillId="33" borderId="27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84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0" fontId="83" fillId="0" borderId="30" xfId="0" applyFont="1" applyBorder="1" applyAlignment="1">
      <alignment horizontal="center" textRotation="90"/>
    </xf>
    <xf numFmtId="0" fontId="83" fillId="0" borderId="30" xfId="0" applyFont="1" applyBorder="1" applyAlignment="1">
      <alignment horizontal="center" textRotation="90" wrapText="1"/>
    </xf>
    <xf numFmtId="0" fontId="83" fillId="0" borderId="27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justify" textRotation="90"/>
    </xf>
    <xf numFmtId="0" fontId="36" fillId="0" borderId="15" xfId="0" applyFont="1" applyBorder="1" applyAlignment="1">
      <alignment horizontal="center" vertical="justify"/>
    </xf>
    <xf numFmtId="0" fontId="74" fillId="0" borderId="0" xfId="0" applyFont="1" applyAlignment="1">
      <alignment/>
    </xf>
    <xf numFmtId="0" fontId="36" fillId="0" borderId="16" xfId="0" applyFont="1" applyBorder="1" applyAlignment="1">
      <alignment horizontal="center" vertical="justify"/>
    </xf>
    <xf numFmtId="0" fontId="36" fillId="0" borderId="17" xfId="0" applyFont="1" applyBorder="1" applyAlignment="1">
      <alignment horizontal="center" vertical="justify"/>
    </xf>
    <xf numFmtId="0" fontId="74" fillId="16" borderId="27" xfId="0" applyNumberFormat="1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4" xfId="0" applyFill="1" applyBorder="1" applyAlignment="1">
      <alignment/>
    </xf>
    <xf numFmtId="0" fontId="84" fillId="0" borderId="36" xfId="0" applyFont="1" applyBorder="1" applyAlignment="1">
      <alignment horizontal="center"/>
    </xf>
    <xf numFmtId="0" fontId="84" fillId="0" borderId="37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64" fillId="0" borderId="39" xfId="0" applyFont="1" applyBorder="1" applyAlignment="1">
      <alignment/>
    </xf>
    <xf numFmtId="0" fontId="64" fillId="0" borderId="36" xfId="0" applyFont="1" applyBorder="1" applyAlignment="1">
      <alignment/>
    </xf>
    <xf numFmtId="0" fontId="64" fillId="0" borderId="37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74" fillId="0" borderId="0" xfId="0" applyFont="1" applyAlignment="1">
      <alignment/>
    </xf>
    <xf numFmtId="0" fontId="5" fillId="33" borderId="21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/>
    </xf>
    <xf numFmtId="0" fontId="74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1" fontId="5" fillId="33" borderId="21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74" fillId="33" borderId="21" xfId="0" applyFont="1" applyFill="1" applyBorder="1" applyAlignment="1">
      <alignment/>
    </xf>
    <xf numFmtId="1" fontId="74" fillId="33" borderId="24" xfId="0" applyNumberFormat="1" applyFont="1" applyFill="1" applyBorder="1" applyAlignment="1">
      <alignment horizontal="center"/>
    </xf>
    <xf numFmtId="0" fontId="83" fillId="0" borderId="30" xfId="0" applyFont="1" applyBorder="1" applyAlignment="1">
      <alignment horizontal="center" textRotation="90" wrapText="1"/>
    </xf>
    <xf numFmtId="0" fontId="83" fillId="0" borderId="30" xfId="0" applyFont="1" applyBorder="1" applyAlignment="1">
      <alignment horizontal="center" textRotation="90"/>
    </xf>
    <xf numFmtId="0" fontId="3" fillId="0" borderId="30" xfId="0" applyFont="1" applyBorder="1" applyAlignment="1">
      <alignment horizontal="justify" textRotation="90"/>
    </xf>
    <xf numFmtId="0" fontId="36" fillId="0" borderId="15" xfId="0" applyFont="1" applyBorder="1" applyAlignment="1">
      <alignment horizontal="center" vertical="justify"/>
    </xf>
    <xf numFmtId="0" fontId="36" fillId="0" borderId="30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4" fillId="0" borderId="0" xfId="0" applyFont="1" applyAlignment="1">
      <alignment/>
    </xf>
    <xf numFmtId="49" fontId="74" fillId="33" borderId="22" xfId="0" applyNumberFormat="1" applyFont="1" applyFill="1" applyBorder="1" applyAlignment="1">
      <alignment horizontal="center"/>
    </xf>
    <xf numFmtId="1" fontId="82" fillId="33" borderId="21" xfId="0" applyNumberFormat="1" applyFont="1" applyFill="1" applyBorder="1" applyAlignment="1">
      <alignment horizontal="center"/>
    </xf>
    <xf numFmtId="0" fontId="74" fillId="33" borderId="18" xfId="0" applyFont="1" applyFill="1" applyBorder="1" applyAlignment="1">
      <alignment/>
    </xf>
    <xf numFmtId="0" fontId="0" fillId="33" borderId="21" xfId="0" applyFill="1" applyBorder="1" applyAlignment="1">
      <alignment/>
    </xf>
    <xf numFmtId="1" fontId="5" fillId="33" borderId="22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/>
    </xf>
    <xf numFmtId="164" fontId="82" fillId="33" borderId="22" xfId="0" applyNumberFormat="1" applyFont="1" applyFill="1" applyBorder="1" applyAlignment="1">
      <alignment horizontal="center"/>
    </xf>
    <xf numFmtId="1" fontId="82" fillId="33" borderId="22" xfId="0" applyNumberFormat="1" applyFont="1" applyFill="1" applyBorder="1" applyAlignment="1">
      <alignment horizontal="center"/>
    </xf>
    <xf numFmtId="173" fontId="74" fillId="33" borderId="22" xfId="6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" fontId="74" fillId="16" borderId="22" xfId="0" applyNumberFormat="1" applyFont="1" applyFill="1" applyBorder="1" applyAlignment="1">
      <alignment horizontal="center" textRotation="90"/>
    </xf>
    <xf numFmtId="1" fontId="86" fillId="33" borderId="2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4" fillId="33" borderId="18" xfId="0" applyNumberFormat="1" applyFont="1" applyFill="1" applyBorder="1" applyAlignment="1">
      <alignment/>
    </xf>
    <xf numFmtId="0" fontId="7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4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2" fontId="74" fillId="33" borderId="22" xfId="0" applyNumberFormat="1" applyFont="1" applyFill="1" applyBorder="1" applyAlignment="1">
      <alignment horizontal="center"/>
    </xf>
    <xf numFmtId="164" fontId="74" fillId="33" borderId="22" xfId="0" applyNumberFormat="1" applyFont="1" applyFill="1" applyBorder="1" applyAlignment="1">
      <alignment horizontal="center"/>
    </xf>
    <xf numFmtId="1" fontId="86" fillId="33" borderId="22" xfId="0" applyNumberFormat="1" applyFont="1" applyFill="1" applyBorder="1" applyAlignment="1">
      <alignment horizontal="center" vertical="center"/>
    </xf>
    <xf numFmtId="1" fontId="74" fillId="33" borderId="22" xfId="0" applyNumberFormat="1" applyFont="1" applyFill="1" applyBorder="1" applyAlignment="1">
      <alignment horizontal="center"/>
    </xf>
    <xf numFmtId="0" fontId="74" fillId="33" borderId="22" xfId="0" applyFont="1" applyFill="1" applyBorder="1" applyAlignment="1">
      <alignment horizontal="left"/>
    </xf>
    <xf numFmtId="0" fontId="74" fillId="33" borderId="0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84" fillId="0" borderId="42" xfId="0" applyFont="1" applyBorder="1" applyAlignment="1">
      <alignment horizontal="center"/>
    </xf>
    <xf numFmtId="0" fontId="74" fillId="33" borderId="0" xfId="0" applyFont="1" applyFill="1" applyBorder="1" applyAlignment="1">
      <alignment/>
    </xf>
    <xf numFmtId="0" fontId="74" fillId="33" borderId="18" xfId="0" applyNumberFormat="1" applyFont="1" applyFill="1" applyBorder="1" applyAlignment="1">
      <alignment/>
    </xf>
    <xf numFmtId="49" fontId="5" fillId="33" borderId="22" xfId="0" applyNumberFormat="1" applyFont="1" applyFill="1" applyBorder="1" applyAlignment="1">
      <alignment wrapText="1"/>
    </xf>
    <xf numFmtId="0" fontId="2" fillId="33" borderId="18" xfId="0" applyFont="1" applyFill="1" applyBorder="1" applyAlignment="1">
      <alignment/>
    </xf>
    <xf numFmtId="0" fontId="74" fillId="33" borderId="0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3" fillId="0" borderId="30" xfId="0" applyFont="1" applyBorder="1" applyAlignment="1">
      <alignment horizontal="center" textRotation="90"/>
    </xf>
    <xf numFmtId="0" fontId="83" fillId="0" borderId="30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justify" textRotation="90"/>
    </xf>
    <xf numFmtId="0" fontId="36" fillId="0" borderId="15" xfId="0" applyFont="1" applyBorder="1" applyAlignment="1">
      <alignment horizontal="center" vertical="justify"/>
    </xf>
    <xf numFmtId="0" fontId="36" fillId="0" borderId="30" xfId="0" applyFont="1" applyBorder="1" applyAlignment="1">
      <alignment horizontal="center"/>
    </xf>
    <xf numFmtId="0" fontId="74" fillId="0" borderId="0" xfId="0" applyFont="1" applyAlignment="1">
      <alignment/>
    </xf>
    <xf numFmtId="0" fontId="87" fillId="33" borderId="21" xfId="0" applyFont="1" applyFill="1" applyBorder="1" applyAlignment="1">
      <alignment vertical="center"/>
    </xf>
    <xf numFmtId="49" fontId="9" fillId="33" borderId="22" xfId="0" applyNumberFormat="1" applyFont="1" applyFill="1" applyBorder="1" applyAlignment="1">
      <alignment wrapText="1"/>
    </xf>
    <xf numFmtId="0" fontId="2" fillId="33" borderId="18" xfId="0" applyFont="1" applyFill="1" applyBorder="1" applyAlignment="1">
      <alignment/>
    </xf>
    <xf numFmtId="174" fontId="5" fillId="33" borderId="22" xfId="0" applyNumberFormat="1" applyFont="1" applyFill="1" applyBorder="1" applyAlignment="1">
      <alignment horizontal="center" wrapText="1"/>
    </xf>
    <xf numFmtId="0" fontId="74" fillId="33" borderId="18" xfId="0" applyFont="1" applyFill="1" applyBorder="1" applyAlignment="1">
      <alignment horizontal="left"/>
    </xf>
    <xf numFmtId="0" fontId="74" fillId="33" borderId="19" xfId="0" applyFont="1" applyFill="1" applyBorder="1" applyAlignment="1">
      <alignment horizontal="left"/>
    </xf>
    <xf numFmtId="0" fontId="74" fillId="33" borderId="20" xfId="0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74" fillId="0" borderId="27" xfId="0" applyFont="1" applyBorder="1" applyAlignment="1">
      <alignment/>
    </xf>
    <xf numFmtId="0" fontId="83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3" fillId="0" borderId="30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83" fillId="0" borderId="30" xfId="0" applyFont="1" applyBorder="1" applyAlignment="1">
      <alignment horizontal="center" textRotation="90" wrapText="1"/>
    </xf>
    <xf numFmtId="0" fontId="83" fillId="0" borderId="22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50" fillId="0" borderId="27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justify" textRotation="90"/>
    </xf>
    <xf numFmtId="0" fontId="0" fillId="0" borderId="22" xfId="0" applyBorder="1" applyAlignment="1">
      <alignment horizontal="justify" textRotation="90"/>
    </xf>
    <xf numFmtId="0" fontId="36" fillId="0" borderId="15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2" fontId="3" fillId="0" borderId="30" xfId="0" applyNumberFormat="1" applyFont="1" applyBorder="1" applyAlignment="1">
      <alignment horizontal="center" textRotation="90"/>
    </xf>
    <xf numFmtId="0" fontId="36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83" fillId="0" borderId="22" xfId="0" applyFont="1" applyBorder="1" applyAlignment="1">
      <alignment horizontal="center" textRotation="90"/>
    </xf>
    <xf numFmtId="0" fontId="3" fillId="0" borderId="22" xfId="0" applyFont="1" applyBorder="1" applyAlignment="1">
      <alignment horizontal="justify" textRotation="90"/>
    </xf>
    <xf numFmtId="0" fontId="45" fillId="0" borderId="15" xfId="0" applyFont="1" applyBorder="1" applyAlignment="1">
      <alignment horizontal="center" vertical="justify"/>
    </xf>
    <xf numFmtId="0" fontId="45" fillId="0" borderId="16" xfId="0" applyFont="1" applyBorder="1" applyAlignment="1">
      <alignment horizontal="center" vertical="justify"/>
    </xf>
    <xf numFmtId="0" fontId="45" fillId="0" borderId="17" xfId="0" applyFont="1" applyBorder="1" applyAlignment="1">
      <alignment horizontal="center" vertical="justify"/>
    </xf>
    <xf numFmtId="0" fontId="45" fillId="0" borderId="18" xfId="0" applyFont="1" applyBorder="1" applyAlignment="1">
      <alignment horizontal="center" vertical="justify"/>
    </xf>
    <xf numFmtId="0" fontId="45" fillId="0" borderId="19" xfId="0" applyFont="1" applyBorder="1" applyAlignment="1">
      <alignment horizontal="center" vertical="justify"/>
    </xf>
    <xf numFmtId="0" fontId="45" fillId="0" borderId="20" xfId="0" applyFont="1" applyBorder="1" applyAlignment="1">
      <alignment horizontal="center" vertical="justify"/>
    </xf>
    <xf numFmtId="0" fontId="45" fillId="0" borderId="30" xfId="0" applyFont="1" applyBorder="1" applyAlignment="1">
      <alignment horizontal="center" textRotation="90" wrapText="1"/>
    </xf>
    <xf numFmtId="0" fontId="45" fillId="0" borderId="22" xfId="0" applyFont="1" applyBorder="1" applyAlignment="1">
      <alignment horizontal="center" textRotation="90" wrapText="1"/>
    </xf>
    <xf numFmtId="0" fontId="45" fillId="0" borderId="30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49" fontId="88" fillId="0" borderId="27" xfId="0" applyNumberFormat="1" applyFont="1" applyBorder="1" applyAlignment="1">
      <alignment horizontal="center" vertical="center"/>
    </xf>
    <xf numFmtId="49" fontId="79" fillId="0" borderId="23" xfId="0" applyNumberFormat="1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0" fillId="0" borderId="30" xfId="0" applyFont="1" applyBorder="1" applyAlignment="1">
      <alignment horizontal="center" vertical="center" textRotation="90"/>
    </xf>
    <xf numFmtId="0" fontId="90" fillId="0" borderId="2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 textRotation="90"/>
    </xf>
    <xf numFmtId="0" fontId="76" fillId="0" borderId="22" xfId="0" applyFont="1" applyBorder="1" applyAlignment="1">
      <alignment horizontal="center" vertical="center" textRotation="90"/>
    </xf>
    <xf numFmtId="0" fontId="90" fillId="0" borderId="21" xfId="0" applyFont="1" applyBorder="1" applyAlignment="1">
      <alignment horizontal="center" vertical="center" textRotation="90" wrapText="1"/>
    </xf>
    <xf numFmtId="0" fontId="85" fillId="0" borderId="21" xfId="0" applyFont="1" applyBorder="1" applyAlignment="1">
      <alignment horizontal="center" vertical="center" textRotation="90" wrapText="1"/>
    </xf>
    <xf numFmtId="0" fontId="91" fillId="0" borderId="27" xfId="0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49" fontId="88" fillId="33" borderId="2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5" fillId="0" borderId="30" xfId="0" applyFont="1" applyBorder="1" applyAlignment="1">
      <alignment horizontal="center" vertical="center" textRotation="90" wrapText="1"/>
    </xf>
    <xf numFmtId="0" fontId="85" fillId="0" borderId="22" xfId="0" applyFont="1" applyBorder="1" applyAlignment="1">
      <alignment horizontal="center" vertical="center" textRotation="90" wrapText="1"/>
    </xf>
    <xf numFmtId="0" fontId="90" fillId="0" borderId="15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74" fillId="0" borderId="16" xfId="0" applyFont="1" applyBorder="1" applyAlignment="1">
      <alignment/>
    </xf>
    <xf numFmtId="0" fontId="0" fillId="0" borderId="16" xfId="0" applyBorder="1" applyAlignment="1">
      <alignment/>
    </xf>
    <xf numFmtId="0" fontId="89" fillId="0" borderId="21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4" fillId="0" borderId="49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4" fillId="0" borderId="49" xfId="0" applyFont="1" applyBorder="1" applyAlignment="1">
      <alignment horizontal="center" wrapText="1"/>
    </xf>
    <xf numFmtId="0" fontId="64" fillId="0" borderId="47" xfId="0" applyFont="1" applyBorder="1" applyAlignment="1">
      <alignment horizontal="center" wrapText="1"/>
    </xf>
    <xf numFmtId="2" fontId="74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92" fillId="0" borderId="41" xfId="0" applyFont="1" applyBorder="1" applyAlignment="1">
      <alignment/>
    </xf>
    <xf numFmtId="0" fontId="92" fillId="0" borderId="33" xfId="0" applyFont="1" applyBorder="1" applyAlignment="1">
      <alignment/>
    </xf>
    <xf numFmtId="0" fontId="84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4" fillId="0" borderId="49" xfId="0" applyFont="1" applyBorder="1" applyAlignment="1">
      <alignment horizontal="center" wrapText="1"/>
    </xf>
    <xf numFmtId="0" fontId="84" fillId="0" borderId="47" xfId="0" applyFont="1" applyBorder="1" applyAlignment="1">
      <alignment horizontal="center" wrapText="1"/>
    </xf>
    <xf numFmtId="0" fontId="93" fillId="0" borderId="47" xfId="0" applyFont="1" applyBorder="1" applyAlignment="1">
      <alignment horizontal="center" wrapText="1"/>
    </xf>
    <xf numFmtId="0" fontId="92" fillId="0" borderId="21" xfId="0" applyFont="1" applyBorder="1" applyAlignment="1">
      <alignment/>
    </xf>
    <xf numFmtId="0" fontId="92" fillId="0" borderId="27" xfId="0" applyFont="1" applyBorder="1" applyAlignment="1">
      <alignment/>
    </xf>
    <xf numFmtId="0" fontId="92" fillId="0" borderId="50" xfId="0" applyFont="1" applyBorder="1" applyAlignment="1">
      <alignment horizontal="center"/>
    </xf>
    <xf numFmtId="0" fontId="92" fillId="0" borderId="38" xfId="0" applyFont="1" applyBorder="1" applyAlignment="1">
      <alignment horizontal="center"/>
    </xf>
    <xf numFmtId="0" fontId="92" fillId="0" borderId="51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0" fontId="92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5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22">
      <selection activeCell="N7" sqref="N7"/>
    </sheetView>
  </sheetViews>
  <sheetFormatPr defaultColWidth="9.140625" defaultRowHeight="15"/>
  <cols>
    <col min="1" max="1" width="6.28125" style="160" customWidth="1"/>
    <col min="2" max="2" width="3.421875" style="160" customWidth="1"/>
    <col min="3" max="3" width="7.28125" style="160" customWidth="1"/>
    <col min="4" max="4" width="14.8515625" style="160" customWidth="1"/>
    <col min="5" max="5" width="5.28125" style="160" customWidth="1"/>
    <col min="6" max="6" width="7.8515625" style="21" customWidth="1"/>
    <col min="7" max="7" width="5.7109375" style="160" customWidth="1"/>
    <col min="8" max="8" width="44.28125" style="160" customWidth="1"/>
    <col min="9" max="9" width="3.57421875" style="160" customWidth="1"/>
    <col min="10" max="10" width="4.57421875" style="160" customWidth="1"/>
    <col min="11" max="11" width="6.421875" style="160" customWidth="1"/>
    <col min="12" max="12" width="4.140625" style="160" customWidth="1"/>
    <col min="13" max="13" width="4.7109375" style="160" customWidth="1"/>
    <col min="14" max="14" width="7.00390625" style="160" customWidth="1"/>
    <col min="15" max="16" width="3.421875" style="160" customWidth="1"/>
    <col min="17" max="17" width="10.28125" style="160" customWidth="1"/>
    <col min="18" max="19" width="6.8515625" style="160" customWidth="1"/>
    <col min="20" max="20" width="15.421875" style="160" customWidth="1"/>
    <col min="21" max="16384" width="9.140625" style="160" customWidth="1"/>
  </cols>
  <sheetData>
    <row r="1" spans="1:20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5"/>
    </row>
    <row r="5" spans="1:20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6" t="s">
        <v>108</v>
      </c>
      <c r="R5" s="154"/>
      <c r="S5" s="7"/>
      <c r="T5" s="7"/>
    </row>
    <row r="6" spans="1:20" ht="18.75" thickBot="1">
      <c r="A6" s="2"/>
      <c r="B6" s="2"/>
      <c r="C6" s="2"/>
      <c r="D6" s="2"/>
      <c r="E6" s="2"/>
      <c r="F6" s="20"/>
      <c r="G6" s="2"/>
      <c r="H6" s="41" t="s">
        <v>42</v>
      </c>
      <c r="I6" s="2"/>
      <c r="J6" s="2"/>
      <c r="K6" s="2"/>
      <c r="L6" s="2"/>
      <c r="M6" s="2"/>
      <c r="N6" s="2"/>
      <c r="O6" s="2"/>
      <c r="P6" s="2"/>
      <c r="Q6" s="8" t="s">
        <v>109</v>
      </c>
      <c r="R6" s="155"/>
      <c r="S6" s="9"/>
      <c r="T6" s="9"/>
    </row>
    <row r="7" spans="1:20" ht="15.75">
      <c r="A7" s="10" t="s">
        <v>103</v>
      </c>
      <c r="B7" s="11"/>
      <c r="C7" s="11"/>
      <c r="D7" s="12"/>
      <c r="E7" s="2"/>
      <c r="F7" s="20" t="s">
        <v>107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50"/>
    </row>
    <row r="9" spans="1:20" ht="6.75" customHeight="1">
      <c r="A9" s="2"/>
      <c r="B9" s="2"/>
      <c r="C9" s="2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3.5" customHeight="1">
      <c r="A10" s="351" t="s">
        <v>7</v>
      </c>
      <c r="B10" s="353" t="s">
        <v>19</v>
      </c>
      <c r="C10" s="354"/>
      <c r="D10" s="355"/>
      <c r="E10" s="345" t="s">
        <v>9</v>
      </c>
      <c r="F10" s="359" t="s">
        <v>10</v>
      </c>
      <c r="G10" s="343" t="s">
        <v>11</v>
      </c>
      <c r="H10" s="360" t="s">
        <v>12</v>
      </c>
      <c r="I10" s="345" t="s">
        <v>13</v>
      </c>
      <c r="J10" s="343" t="s">
        <v>53</v>
      </c>
      <c r="K10" s="343" t="s">
        <v>54</v>
      </c>
      <c r="L10" s="340" t="s">
        <v>56</v>
      </c>
      <c r="M10" s="341"/>
      <c r="N10" s="341"/>
      <c r="O10" s="341"/>
      <c r="P10" s="342"/>
      <c r="Q10" s="343" t="s">
        <v>15</v>
      </c>
      <c r="R10" s="345" t="s">
        <v>61</v>
      </c>
      <c r="S10" s="345" t="s">
        <v>55</v>
      </c>
      <c r="T10" s="345" t="s">
        <v>16</v>
      </c>
    </row>
    <row r="11" spans="1:20" ht="72" customHeight="1">
      <c r="A11" s="352"/>
      <c r="B11" s="356"/>
      <c r="C11" s="357"/>
      <c r="D11" s="358"/>
      <c r="E11" s="347"/>
      <c r="F11" s="344"/>
      <c r="G11" s="344"/>
      <c r="H11" s="361"/>
      <c r="I11" s="347"/>
      <c r="J11" s="344"/>
      <c r="K11" s="344"/>
      <c r="L11" s="91" t="s">
        <v>20</v>
      </c>
      <c r="M11" s="92" t="s">
        <v>14</v>
      </c>
      <c r="N11" s="92" t="s">
        <v>21</v>
      </c>
      <c r="O11" s="92" t="s">
        <v>17</v>
      </c>
      <c r="P11" s="92" t="s">
        <v>18</v>
      </c>
      <c r="Q11" s="344"/>
      <c r="R11" s="346"/>
      <c r="S11" s="347"/>
      <c r="T11" s="347"/>
    </row>
    <row r="12" spans="1:20" s="27" customFormat="1" ht="15.75" customHeight="1">
      <c r="A12" s="68"/>
      <c r="B12" s="69"/>
      <c r="C12" s="70"/>
      <c r="D12" s="71"/>
      <c r="E12" s="72"/>
      <c r="F12" s="73"/>
      <c r="G12" s="72"/>
      <c r="H12" s="88" t="s">
        <v>111</v>
      </c>
      <c r="I12" s="72"/>
      <c r="J12" s="72"/>
      <c r="K12" s="75"/>
      <c r="L12" s="76"/>
      <c r="M12" s="76"/>
      <c r="N12" s="77"/>
      <c r="O12" s="77"/>
      <c r="P12" s="77"/>
      <c r="Q12" s="78"/>
      <c r="R12" s="82"/>
      <c r="S12" s="79"/>
      <c r="T12" s="202"/>
    </row>
    <row r="13" spans="1:20" s="27" customFormat="1" ht="15.75" customHeight="1">
      <c r="A13" s="23" t="s">
        <v>35</v>
      </c>
      <c r="B13" s="130" t="s">
        <v>207</v>
      </c>
      <c r="C13" s="209"/>
      <c r="D13" s="210"/>
      <c r="E13" s="30">
        <v>2013</v>
      </c>
      <c r="F13" s="31">
        <v>30.1</v>
      </c>
      <c r="G13" s="32" t="s">
        <v>24</v>
      </c>
      <c r="H13" s="29" t="s">
        <v>202</v>
      </c>
      <c r="I13" s="24">
        <v>6</v>
      </c>
      <c r="J13" s="25">
        <v>0.75</v>
      </c>
      <c r="K13" s="25">
        <v>1.2</v>
      </c>
      <c r="L13" s="24">
        <v>76</v>
      </c>
      <c r="M13" s="24">
        <v>185</v>
      </c>
      <c r="N13" s="28">
        <f>SUM(L13,0.5*M13)</f>
        <v>168.5</v>
      </c>
      <c r="O13" s="28">
        <v>1</v>
      </c>
      <c r="P13" s="28">
        <v>3</v>
      </c>
      <c r="Q13" s="35">
        <f>N13*K13*J13</f>
        <v>151.64999999999998</v>
      </c>
      <c r="R13" s="37"/>
      <c r="S13" s="29"/>
      <c r="T13" s="134" t="s">
        <v>203</v>
      </c>
    </row>
    <row r="14" spans="1:20" s="27" customFormat="1" ht="13.5" customHeight="1">
      <c r="A14" s="23" t="s">
        <v>36</v>
      </c>
      <c r="B14" s="143" t="s">
        <v>169</v>
      </c>
      <c r="C14" s="38"/>
      <c r="D14" s="39"/>
      <c r="E14" s="30">
        <v>2012</v>
      </c>
      <c r="F14" s="31">
        <v>32.2</v>
      </c>
      <c r="G14" s="32" t="s">
        <v>24</v>
      </c>
      <c r="H14" s="29" t="s">
        <v>164</v>
      </c>
      <c r="I14" s="24">
        <v>6</v>
      </c>
      <c r="J14" s="25">
        <v>0.75</v>
      </c>
      <c r="K14" s="25">
        <v>1.2</v>
      </c>
      <c r="L14" s="24">
        <v>90</v>
      </c>
      <c r="M14" s="24">
        <v>155</v>
      </c>
      <c r="N14" s="28">
        <f>SUM(L14,0.5*M14)</f>
        <v>167.5</v>
      </c>
      <c r="O14" s="28">
        <v>1</v>
      </c>
      <c r="P14" s="28">
        <v>2</v>
      </c>
      <c r="Q14" s="35">
        <f>N14*K14*J14</f>
        <v>150.75</v>
      </c>
      <c r="R14" s="37"/>
      <c r="S14" s="24"/>
      <c r="T14" s="134" t="s">
        <v>86</v>
      </c>
    </row>
    <row r="15" spans="1:20" s="27" customFormat="1" ht="15.75" customHeight="1">
      <c r="A15" s="23" t="s">
        <v>37</v>
      </c>
      <c r="B15" s="143" t="s">
        <v>175</v>
      </c>
      <c r="C15" s="38"/>
      <c r="D15" s="39"/>
      <c r="E15" s="30">
        <v>2012</v>
      </c>
      <c r="F15" s="31">
        <v>32.3</v>
      </c>
      <c r="G15" s="32" t="s">
        <v>24</v>
      </c>
      <c r="H15" s="253" t="s">
        <v>164</v>
      </c>
      <c r="I15" s="136">
        <v>6</v>
      </c>
      <c r="J15" s="25">
        <v>0.75</v>
      </c>
      <c r="K15" s="25">
        <v>1.2</v>
      </c>
      <c r="L15" s="24">
        <v>30</v>
      </c>
      <c r="M15" s="24">
        <v>139</v>
      </c>
      <c r="N15" s="28">
        <f>SUM(L15,0.5*M15)</f>
        <v>99.5</v>
      </c>
      <c r="O15" s="28">
        <v>1</v>
      </c>
      <c r="P15" s="28">
        <v>4</v>
      </c>
      <c r="Q15" s="35">
        <f>N15*K15*J15</f>
        <v>89.55</v>
      </c>
      <c r="R15" s="37"/>
      <c r="S15" s="24"/>
      <c r="T15" s="134" t="s">
        <v>86</v>
      </c>
    </row>
    <row r="16" spans="1:20" s="27" customFormat="1" ht="18" customHeight="1">
      <c r="A16" s="68"/>
      <c r="B16" s="69"/>
      <c r="C16" s="70"/>
      <c r="D16" s="71"/>
      <c r="E16" s="72"/>
      <c r="F16" s="73"/>
      <c r="G16" s="72"/>
      <c r="H16" s="88" t="s">
        <v>112</v>
      </c>
      <c r="I16" s="72"/>
      <c r="J16" s="72"/>
      <c r="K16" s="75"/>
      <c r="L16" s="76"/>
      <c r="M16" s="76"/>
      <c r="N16" s="77"/>
      <c r="O16" s="77"/>
      <c r="P16" s="77"/>
      <c r="Q16" s="78"/>
      <c r="R16" s="82"/>
      <c r="S16" s="79"/>
      <c r="T16" s="202"/>
    </row>
    <row r="17" spans="1:20" s="27" customFormat="1" ht="15.75" customHeight="1">
      <c r="A17" s="23" t="s">
        <v>35</v>
      </c>
      <c r="B17" s="142" t="s">
        <v>154</v>
      </c>
      <c r="C17" s="38"/>
      <c r="D17" s="39"/>
      <c r="E17" s="30">
        <v>2013</v>
      </c>
      <c r="F17" s="31">
        <v>33.2</v>
      </c>
      <c r="G17" s="257" t="s">
        <v>24</v>
      </c>
      <c r="H17" s="29" t="s">
        <v>234</v>
      </c>
      <c r="I17" s="29">
        <v>6</v>
      </c>
      <c r="J17" s="25">
        <v>0.75</v>
      </c>
      <c r="K17" s="25">
        <v>1.1</v>
      </c>
      <c r="L17" s="24">
        <v>68</v>
      </c>
      <c r="M17" s="24">
        <v>130</v>
      </c>
      <c r="N17" s="28">
        <f>SUM(L17,0.5*M17)</f>
        <v>133</v>
      </c>
      <c r="O17" s="24">
        <v>2</v>
      </c>
      <c r="P17" s="24">
        <v>1</v>
      </c>
      <c r="Q17" s="35">
        <f>N17*K17*J17</f>
        <v>109.72500000000001</v>
      </c>
      <c r="R17" s="37"/>
      <c r="S17" s="29"/>
      <c r="T17" s="170" t="s">
        <v>59</v>
      </c>
    </row>
    <row r="18" spans="1:20" s="27" customFormat="1" ht="15.75" customHeight="1">
      <c r="A18" s="68"/>
      <c r="B18" s="236"/>
      <c r="C18" s="80"/>
      <c r="D18" s="81"/>
      <c r="E18" s="82"/>
      <c r="F18" s="75"/>
      <c r="G18" s="83"/>
      <c r="H18" s="88" t="s">
        <v>113</v>
      </c>
      <c r="I18" s="82"/>
      <c r="J18" s="82"/>
      <c r="K18" s="84"/>
      <c r="L18" s="76"/>
      <c r="M18" s="76"/>
      <c r="N18" s="77"/>
      <c r="O18" s="77"/>
      <c r="P18" s="77"/>
      <c r="Q18" s="78"/>
      <c r="R18" s="82"/>
      <c r="S18" s="76"/>
      <c r="T18" s="85"/>
    </row>
    <row r="19" spans="1:20" s="27" customFormat="1" ht="15.75" customHeight="1">
      <c r="A19" s="23" t="s">
        <v>35</v>
      </c>
      <c r="B19" s="206" t="s">
        <v>69</v>
      </c>
      <c r="C19" s="286"/>
      <c r="D19" s="288"/>
      <c r="E19" s="30">
        <v>2012</v>
      </c>
      <c r="F19" s="169">
        <v>42.2</v>
      </c>
      <c r="G19" s="34" t="s">
        <v>24</v>
      </c>
      <c r="H19" s="36" t="s">
        <v>257</v>
      </c>
      <c r="I19" s="29">
        <v>10</v>
      </c>
      <c r="J19" s="24">
        <v>1.5</v>
      </c>
      <c r="K19" s="25">
        <v>1.05</v>
      </c>
      <c r="L19" s="24">
        <v>83</v>
      </c>
      <c r="M19" s="24">
        <v>208</v>
      </c>
      <c r="N19" s="28">
        <f>SUM(L19,0.5*M19)</f>
        <v>187</v>
      </c>
      <c r="O19" s="28">
        <v>2</v>
      </c>
      <c r="P19" s="28">
        <v>4</v>
      </c>
      <c r="Q19" s="35">
        <f>N19*K19*J19</f>
        <v>294.525</v>
      </c>
      <c r="R19" s="37"/>
      <c r="S19" s="253"/>
      <c r="T19" s="255" t="s">
        <v>27</v>
      </c>
    </row>
    <row r="20" spans="1:20" s="27" customFormat="1" ht="14.25" customHeight="1">
      <c r="A20" s="23" t="s">
        <v>36</v>
      </c>
      <c r="B20" s="130" t="s">
        <v>204</v>
      </c>
      <c r="C20" s="131"/>
      <c r="D20" s="132"/>
      <c r="E20" s="174">
        <v>2014</v>
      </c>
      <c r="F20" s="31">
        <v>42.44</v>
      </c>
      <c r="G20" s="32" t="s">
        <v>24</v>
      </c>
      <c r="H20" s="29" t="s">
        <v>202</v>
      </c>
      <c r="I20" s="24">
        <v>6</v>
      </c>
      <c r="J20" s="25">
        <v>0.75</v>
      </c>
      <c r="K20" s="25">
        <v>1.05</v>
      </c>
      <c r="L20" s="24">
        <v>91</v>
      </c>
      <c r="M20" s="24">
        <v>197</v>
      </c>
      <c r="N20" s="28">
        <f>SUM(L20,0.5*M20)</f>
        <v>189.5</v>
      </c>
      <c r="O20" s="24">
        <v>2</v>
      </c>
      <c r="P20" s="24">
        <v>3</v>
      </c>
      <c r="Q20" s="35">
        <f>N20*K20*J20</f>
        <v>149.23125</v>
      </c>
      <c r="R20" s="37"/>
      <c r="S20" s="29"/>
      <c r="T20" s="134" t="s">
        <v>203</v>
      </c>
    </row>
    <row r="21" spans="1:20" s="27" customFormat="1" ht="30.75" customHeight="1">
      <c r="A21" s="23" t="s">
        <v>37</v>
      </c>
      <c r="B21" s="206" t="s">
        <v>193</v>
      </c>
      <c r="C21" s="208"/>
      <c r="D21" s="217"/>
      <c r="E21" s="30">
        <v>2012</v>
      </c>
      <c r="F21" s="31">
        <v>42.5</v>
      </c>
      <c r="G21" s="32" t="s">
        <v>24</v>
      </c>
      <c r="H21" s="34" t="s">
        <v>216</v>
      </c>
      <c r="I21" s="29">
        <v>6</v>
      </c>
      <c r="J21" s="25">
        <v>0.75</v>
      </c>
      <c r="K21" s="25">
        <v>1.05</v>
      </c>
      <c r="L21" s="24">
        <v>59</v>
      </c>
      <c r="M21" s="24">
        <v>154</v>
      </c>
      <c r="N21" s="28">
        <f>SUM(L21,0.5*M21)</f>
        <v>136</v>
      </c>
      <c r="O21" s="28">
        <v>2</v>
      </c>
      <c r="P21" s="28">
        <v>2</v>
      </c>
      <c r="Q21" s="35">
        <f>N21*K21*J21</f>
        <v>107.10000000000001</v>
      </c>
      <c r="R21" s="37"/>
      <c r="S21" s="29"/>
      <c r="T21" s="26" t="s">
        <v>49</v>
      </c>
    </row>
    <row r="22" spans="1:20" s="27" customFormat="1" ht="14.25" customHeight="1">
      <c r="A22" s="68"/>
      <c r="B22" s="236"/>
      <c r="C22" s="237"/>
      <c r="D22" s="238"/>
      <c r="E22" s="86"/>
      <c r="F22" s="87"/>
      <c r="G22" s="76"/>
      <c r="H22" s="88" t="s">
        <v>114</v>
      </c>
      <c r="I22" s="82"/>
      <c r="J22" s="82"/>
      <c r="K22" s="84"/>
      <c r="L22" s="76"/>
      <c r="M22" s="76"/>
      <c r="N22" s="77"/>
      <c r="O22" s="77"/>
      <c r="P22" s="77"/>
      <c r="Q22" s="75"/>
      <c r="R22" s="82"/>
      <c r="S22" s="76"/>
      <c r="T22" s="89"/>
    </row>
    <row r="23" spans="1:20" s="27" customFormat="1" ht="30" customHeight="1">
      <c r="A23" s="268" t="s">
        <v>35</v>
      </c>
      <c r="B23" s="284" t="s">
        <v>73</v>
      </c>
      <c r="C23" s="285"/>
      <c r="D23" s="287"/>
      <c r="E23" s="272">
        <v>2012</v>
      </c>
      <c r="F23" s="169">
        <v>47.3</v>
      </c>
      <c r="G23" s="289" t="s">
        <v>24</v>
      </c>
      <c r="H23" s="274" t="s">
        <v>216</v>
      </c>
      <c r="I23" s="28">
        <v>14</v>
      </c>
      <c r="J23" s="28">
        <v>4</v>
      </c>
      <c r="K23" s="290">
        <v>1</v>
      </c>
      <c r="L23" s="24">
        <v>44</v>
      </c>
      <c r="M23" s="24">
        <v>127</v>
      </c>
      <c r="N23" s="28">
        <f aca="true" t="shared" si="0" ref="N23:N33">SUM(L23,0.5*M23)</f>
        <v>107.5</v>
      </c>
      <c r="O23" s="28">
        <v>4</v>
      </c>
      <c r="P23" s="28">
        <v>5</v>
      </c>
      <c r="Q23" s="291">
        <f aca="true" t="shared" si="1" ref="Q23:Q33">N23*K23*J23</f>
        <v>430</v>
      </c>
      <c r="R23" s="293"/>
      <c r="S23" s="28"/>
      <c r="T23" s="294" t="s">
        <v>49</v>
      </c>
    </row>
    <row r="24" spans="1:20" s="27" customFormat="1" ht="18" customHeight="1">
      <c r="A24" s="23" t="s">
        <v>36</v>
      </c>
      <c r="B24" s="206" t="s">
        <v>85</v>
      </c>
      <c r="C24" s="207"/>
      <c r="D24" s="210"/>
      <c r="E24" s="30">
        <v>2012</v>
      </c>
      <c r="F24" s="31">
        <v>47</v>
      </c>
      <c r="G24" s="137" t="s">
        <v>24</v>
      </c>
      <c r="H24" s="253" t="s">
        <v>234</v>
      </c>
      <c r="I24" s="24">
        <v>14</v>
      </c>
      <c r="J24" s="24">
        <v>4</v>
      </c>
      <c r="K24" s="25">
        <v>1</v>
      </c>
      <c r="L24" s="24">
        <v>67</v>
      </c>
      <c r="M24" s="24">
        <v>73</v>
      </c>
      <c r="N24" s="28">
        <f t="shared" si="0"/>
        <v>103.5</v>
      </c>
      <c r="O24" s="28">
        <v>4</v>
      </c>
      <c r="P24" s="28">
        <v>4</v>
      </c>
      <c r="Q24" s="35">
        <f t="shared" si="1"/>
        <v>414</v>
      </c>
      <c r="R24" s="37"/>
      <c r="S24" s="24"/>
      <c r="T24" s="170" t="s">
        <v>59</v>
      </c>
    </row>
    <row r="25" spans="1:20" s="27" customFormat="1" ht="18.75" customHeight="1">
      <c r="A25" s="23" t="s">
        <v>37</v>
      </c>
      <c r="B25" s="176" t="s">
        <v>70</v>
      </c>
      <c r="C25" s="139"/>
      <c r="D25" s="140"/>
      <c r="E25" s="30">
        <v>2012</v>
      </c>
      <c r="F25" s="31">
        <v>61</v>
      </c>
      <c r="G25" s="137" t="s">
        <v>147</v>
      </c>
      <c r="H25" s="29" t="s">
        <v>234</v>
      </c>
      <c r="I25" s="29">
        <v>12</v>
      </c>
      <c r="J25" s="24">
        <v>2</v>
      </c>
      <c r="K25" s="25">
        <v>1</v>
      </c>
      <c r="L25" s="24">
        <v>70</v>
      </c>
      <c r="M25" s="24">
        <v>167</v>
      </c>
      <c r="N25" s="28">
        <f t="shared" si="0"/>
        <v>153.5</v>
      </c>
      <c r="O25" s="28">
        <v>4</v>
      </c>
      <c r="P25" s="28">
        <v>1</v>
      </c>
      <c r="Q25" s="35">
        <f t="shared" si="1"/>
        <v>307</v>
      </c>
      <c r="R25" s="37"/>
      <c r="S25" s="28"/>
      <c r="T25" s="170" t="s">
        <v>26</v>
      </c>
    </row>
    <row r="26" spans="1:20" s="27" customFormat="1" ht="29.25" customHeight="1">
      <c r="A26" s="23" t="s">
        <v>38</v>
      </c>
      <c r="B26" s="176" t="s">
        <v>191</v>
      </c>
      <c r="C26" s="139"/>
      <c r="D26" s="140"/>
      <c r="E26" s="30">
        <v>2012</v>
      </c>
      <c r="F26" s="31">
        <v>99.09</v>
      </c>
      <c r="G26" s="137" t="s">
        <v>24</v>
      </c>
      <c r="H26" s="34" t="s">
        <v>216</v>
      </c>
      <c r="I26" s="24">
        <v>10</v>
      </c>
      <c r="J26" s="25">
        <v>1.5</v>
      </c>
      <c r="K26" s="25">
        <v>1</v>
      </c>
      <c r="L26" s="24">
        <v>100</v>
      </c>
      <c r="M26" s="24">
        <v>156</v>
      </c>
      <c r="N26" s="28">
        <f t="shared" si="0"/>
        <v>178</v>
      </c>
      <c r="O26" s="28">
        <v>4</v>
      </c>
      <c r="P26" s="28">
        <v>2</v>
      </c>
      <c r="Q26" s="35">
        <f t="shared" si="1"/>
        <v>267</v>
      </c>
      <c r="R26" s="37"/>
      <c r="S26" s="28"/>
      <c r="T26" s="26" t="s">
        <v>49</v>
      </c>
    </row>
    <row r="27" spans="1:20" s="27" customFormat="1" ht="18.75" customHeight="1">
      <c r="A27" s="23" t="s">
        <v>39</v>
      </c>
      <c r="B27" s="176" t="s">
        <v>79</v>
      </c>
      <c r="C27" s="139"/>
      <c r="D27" s="140"/>
      <c r="E27" s="30">
        <v>2012</v>
      </c>
      <c r="F27" s="31">
        <v>88.8</v>
      </c>
      <c r="G27" s="137" t="s">
        <v>24</v>
      </c>
      <c r="H27" s="253" t="s">
        <v>234</v>
      </c>
      <c r="I27" s="24">
        <v>14</v>
      </c>
      <c r="J27" s="24">
        <v>4</v>
      </c>
      <c r="K27" s="25">
        <v>1</v>
      </c>
      <c r="L27" s="24">
        <v>40</v>
      </c>
      <c r="M27" s="24">
        <v>52</v>
      </c>
      <c r="N27" s="28">
        <f t="shared" si="0"/>
        <v>66</v>
      </c>
      <c r="O27" s="28">
        <v>4</v>
      </c>
      <c r="P27" s="28">
        <v>3</v>
      </c>
      <c r="Q27" s="35">
        <f t="shared" si="1"/>
        <v>264</v>
      </c>
      <c r="R27" s="37"/>
      <c r="S27" s="24"/>
      <c r="T27" s="170" t="s">
        <v>59</v>
      </c>
    </row>
    <row r="28" spans="1:20" s="27" customFormat="1" ht="14.25" customHeight="1">
      <c r="A28" s="23" t="s">
        <v>240</v>
      </c>
      <c r="B28" s="176" t="s">
        <v>210</v>
      </c>
      <c r="C28" s="139"/>
      <c r="D28" s="140"/>
      <c r="E28" s="30">
        <v>2012</v>
      </c>
      <c r="F28" s="31">
        <v>48.14</v>
      </c>
      <c r="G28" s="137" t="s">
        <v>24</v>
      </c>
      <c r="H28" s="29" t="s">
        <v>202</v>
      </c>
      <c r="I28" s="24">
        <v>8</v>
      </c>
      <c r="J28" s="25">
        <v>1</v>
      </c>
      <c r="K28" s="25">
        <v>1</v>
      </c>
      <c r="L28" s="24">
        <v>103</v>
      </c>
      <c r="M28" s="24">
        <v>227</v>
      </c>
      <c r="N28" s="28">
        <f t="shared" si="0"/>
        <v>216.5</v>
      </c>
      <c r="O28" s="28">
        <v>3</v>
      </c>
      <c r="P28" s="28">
        <v>2</v>
      </c>
      <c r="Q28" s="35">
        <f t="shared" si="1"/>
        <v>216.5</v>
      </c>
      <c r="R28" s="37"/>
      <c r="S28" s="24"/>
      <c r="T28" s="134" t="s">
        <v>203</v>
      </c>
    </row>
    <row r="29" spans="1:20" s="27" customFormat="1" ht="15.75" customHeight="1">
      <c r="A29" s="23" t="s">
        <v>242</v>
      </c>
      <c r="B29" s="176" t="s">
        <v>201</v>
      </c>
      <c r="C29" s="139"/>
      <c r="D29" s="140"/>
      <c r="E29" s="30">
        <v>2014</v>
      </c>
      <c r="F29" s="31">
        <v>64.2</v>
      </c>
      <c r="G29" s="137" t="s">
        <v>24</v>
      </c>
      <c r="H29" s="29" t="s">
        <v>202</v>
      </c>
      <c r="I29" s="24">
        <v>6</v>
      </c>
      <c r="J29" s="25">
        <v>0.75</v>
      </c>
      <c r="K29" s="25">
        <v>1</v>
      </c>
      <c r="L29" s="24">
        <v>83</v>
      </c>
      <c r="M29" s="24">
        <v>231</v>
      </c>
      <c r="N29" s="28">
        <f t="shared" si="0"/>
        <v>198.5</v>
      </c>
      <c r="O29" s="28">
        <v>3</v>
      </c>
      <c r="P29" s="28">
        <v>1</v>
      </c>
      <c r="Q29" s="35">
        <f t="shared" si="1"/>
        <v>148.875</v>
      </c>
      <c r="R29" s="37"/>
      <c r="S29" s="24"/>
      <c r="T29" s="134" t="s">
        <v>203</v>
      </c>
    </row>
    <row r="30" spans="1:20" s="27" customFormat="1" ht="30" customHeight="1">
      <c r="A30" s="23" t="s">
        <v>243</v>
      </c>
      <c r="B30" s="176" t="s">
        <v>192</v>
      </c>
      <c r="C30" s="139"/>
      <c r="D30" s="140"/>
      <c r="E30" s="30">
        <v>2015</v>
      </c>
      <c r="F30" s="31">
        <v>60.09</v>
      </c>
      <c r="G30" s="137" t="s">
        <v>24</v>
      </c>
      <c r="H30" s="34" t="s">
        <v>216</v>
      </c>
      <c r="I30" s="24">
        <v>6</v>
      </c>
      <c r="J30" s="25">
        <v>0.75</v>
      </c>
      <c r="K30" s="25">
        <v>1</v>
      </c>
      <c r="L30" s="24">
        <v>88</v>
      </c>
      <c r="M30" s="24">
        <v>150</v>
      </c>
      <c r="N30" s="28">
        <f t="shared" si="0"/>
        <v>163</v>
      </c>
      <c r="O30" s="24">
        <v>3</v>
      </c>
      <c r="P30" s="24">
        <v>3</v>
      </c>
      <c r="Q30" s="35">
        <f t="shared" si="1"/>
        <v>122.25</v>
      </c>
      <c r="R30" s="37"/>
      <c r="S30" s="24"/>
      <c r="T30" s="26" t="s">
        <v>49</v>
      </c>
    </row>
    <row r="31" spans="1:20" s="27" customFormat="1" ht="29.25" customHeight="1">
      <c r="A31" s="23" t="s">
        <v>37</v>
      </c>
      <c r="B31" s="206" t="s">
        <v>193</v>
      </c>
      <c r="C31" s="208"/>
      <c r="D31" s="217"/>
      <c r="E31" s="30">
        <v>2012</v>
      </c>
      <c r="F31" s="31">
        <v>42.5</v>
      </c>
      <c r="G31" s="32" t="s">
        <v>24</v>
      </c>
      <c r="H31" s="34" t="s">
        <v>216</v>
      </c>
      <c r="I31" s="29">
        <v>6</v>
      </c>
      <c r="J31" s="25">
        <v>0.75</v>
      </c>
      <c r="K31" s="25">
        <v>1.05</v>
      </c>
      <c r="L31" s="24">
        <v>59</v>
      </c>
      <c r="M31" s="24">
        <v>154</v>
      </c>
      <c r="N31" s="28">
        <f t="shared" si="0"/>
        <v>136</v>
      </c>
      <c r="O31" s="28">
        <v>2</v>
      </c>
      <c r="P31" s="28">
        <v>2</v>
      </c>
      <c r="Q31" s="35">
        <f t="shared" si="1"/>
        <v>107.10000000000001</v>
      </c>
      <c r="R31" s="37"/>
      <c r="S31" s="29"/>
      <c r="T31" s="26" t="s">
        <v>49</v>
      </c>
    </row>
    <row r="32" spans="1:20" ht="15">
      <c r="A32" s="23" t="s">
        <v>244</v>
      </c>
      <c r="B32" s="130" t="s">
        <v>80</v>
      </c>
      <c r="C32" s="131"/>
      <c r="D32" s="132"/>
      <c r="E32" s="30">
        <v>2012</v>
      </c>
      <c r="F32" s="31">
        <v>45.2</v>
      </c>
      <c r="G32" s="32" t="s">
        <v>24</v>
      </c>
      <c r="H32" s="29" t="s">
        <v>234</v>
      </c>
      <c r="I32" s="29">
        <v>12</v>
      </c>
      <c r="J32" s="24">
        <v>2</v>
      </c>
      <c r="K32" s="25">
        <v>1</v>
      </c>
      <c r="L32" s="24">
        <v>36</v>
      </c>
      <c r="M32" s="24">
        <v>32</v>
      </c>
      <c r="N32" s="28">
        <f t="shared" si="0"/>
        <v>52</v>
      </c>
      <c r="O32" s="24">
        <v>3</v>
      </c>
      <c r="P32" s="24">
        <v>5</v>
      </c>
      <c r="Q32" s="25">
        <f t="shared" si="1"/>
        <v>104</v>
      </c>
      <c r="R32" s="37"/>
      <c r="S32" s="29"/>
      <c r="T32" s="170" t="s">
        <v>59</v>
      </c>
    </row>
    <row r="33" spans="1:20" ht="29.25">
      <c r="A33" s="23" t="s">
        <v>245</v>
      </c>
      <c r="B33" s="176" t="s">
        <v>74</v>
      </c>
      <c r="C33" s="139"/>
      <c r="D33" s="140"/>
      <c r="E33" s="30">
        <v>2012</v>
      </c>
      <c r="F33" s="31">
        <v>70</v>
      </c>
      <c r="G33" s="137" t="s">
        <v>24</v>
      </c>
      <c r="H33" s="34" t="s">
        <v>216</v>
      </c>
      <c r="I33" s="24">
        <v>12</v>
      </c>
      <c r="J33" s="24">
        <v>2</v>
      </c>
      <c r="K33" s="25">
        <v>1</v>
      </c>
      <c r="L33" s="24">
        <v>30</v>
      </c>
      <c r="M33" s="24">
        <v>43</v>
      </c>
      <c r="N33" s="28">
        <f t="shared" si="0"/>
        <v>51.5</v>
      </c>
      <c r="O33" s="24">
        <v>3</v>
      </c>
      <c r="P33" s="24">
        <v>4</v>
      </c>
      <c r="Q33" s="35">
        <f t="shared" si="1"/>
        <v>103</v>
      </c>
      <c r="R33" s="37"/>
      <c r="S33" s="24"/>
      <c r="T33" s="26" t="s">
        <v>49</v>
      </c>
    </row>
    <row r="34" spans="1:19" ht="15">
      <c r="A34" s="267" t="s">
        <v>22</v>
      </c>
      <c r="B34" s="267"/>
      <c r="C34" s="267"/>
      <c r="D34" s="267"/>
      <c r="E34" s="267"/>
      <c r="F34" s="17"/>
      <c r="G34" s="19" t="s">
        <v>115</v>
      </c>
      <c r="H34" s="267"/>
      <c r="I34" s="267" t="s">
        <v>23</v>
      </c>
      <c r="J34" s="267"/>
      <c r="K34" s="267"/>
      <c r="L34" s="267"/>
      <c r="M34" s="267"/>
      <c r="N34" s="267"/>
      <c r="O34" s="267"/>
      <c r="P34" s="267"/>
      <c r="Q34" s="267"/>
      <c r="R34" s="267"/>
      <c r="S34" s="18" t="s">
        <v>116</v>
      </c>
    </row>
  </sheetData>
  <sheetProtection/>
  <mergeCells count="15">
    <mergeCell ref="I10:I11"/>
    <mergeCell ref="J10:J11"/>
    <mergeCell ref="K10:K11"/>
    <mergeCell ref="A10:A11"/>
    <mergeCell ref="B10:D11"/>
    <mergeCell ref="E10:E11"/>
    <mergeCell ref="F10:F11"/>
    <mergeCell ref="G10:G11"/>
    <mergeCell ref="H10:H11"/>
    <mergeCell ref="L10:P10"/>
    <mergeCell ref="Q10:Q11"/>
    <mergeCell ref="R10:R11"/>
    <mergeCell ref="S10:S11"/>
    <mergeCell ref="T10:T11"/>
    <mergeCell ref="Q8:T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2">
      <selection activeCell="C23" sqref="C23"/>
    </sheetView>
  </sheetViews>
  <sheetFormatPr defaultColWidth="9.140625" defaultRowHeight="15"/>
  <cols>
    <col min="1" max="1" width="10.28125" style="160" customWidth="1"/>
    <col min="2" max="2" width="4.00390625" style="160" customWidth="1"/>
    <col min="3" max="3" width="6.57421875" style="160" customWidth="1"/>
    <col min="4" max="4" width="14.8515625" style="160" customWidth="1"/>
    <col min="5" max="5" width="5.28125" style="160" customWidth="1"/>
    <col min="6" max="6" width="7.8515625" style="160" customWidth="1"/>
    <col min="7" max="7" width="5.57421875" style="160" customWidth="1"/>
    <col min="8" max="8" width="43.57421875" style="160" customWidth="1"/>
    <col min="9" max="9" width="4.28125" style="160" customWidth="1"/>
    <col min="10" max="10" width="6.140625" style="160" customWidth="1"/>
    <col min="11" max="11" width="5.7109375" style="160" customWidth="1"/>
    <col min="12" max="12" width="5.28125" style="160" customWidth="1"/>
    <col min="13" max="13" width="4.00390625" style="160" customWidth="1"/>
    <col min="14" max="14" width="4.28125" style="160" customWidth="1"/>
    <col min="15" max="17" width="6.421875" style="160" customWidth="1"/>
    <col min="18" max="18" width="5.7109375" style="160" customWidth="1"/>
    <col min="19" max="19" width="17.7109375" style="160" customWidth="1"/>
    <col min="20" max="16384" width="9.140625" style="160" customWidth="1"/>
  </cols>
  <sheetData>
    <row r="1" spans="1:21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2"/>
      <c r="R4" s="163" t="s">
        <v>1</v>
      </c>
      <c r="S4" s="164"/>
      <c r="T4" s="164"/>
      <c r="U4" s="165"/>
    </row>
    <row r="5" spans="1:21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2"/>
      <c r="R5" s="189" t="s">
        <v>129</v>
      </c>
      <c r="S5" s="154"/>
      <c r="T5" s="7"/>
      <c r="U5" s="7"/>
    </row>
    <row r="6" spans="1:21" ht="18.75" thickBot="1">
      <c r="A6" s="2"/>
      <c r="B6" s="2"/>
      <c r="C6" s="2"/>
      <c r="D6" s="2"/>
      <c r="E6" s="2"/>
      <c r="F6" s="20"/>
      <c r="G6" s="2"/>
      <c r="H6" s="41" t="s">
        <v>41</v>
      </c>
      <c r="I6" s="2"/>
      <c r="J6" s="2"/>
      <c r="K6" s="2"/>
      <c r="L6" s="2"/>
      <c r="M6" s="2"/>
      <c r="N6" s="2"/>
      <c r="O6" s="2"/>
      <c r="P6" s="2"/>
      <c r="Q6" s="2"/>
      <c r="R6" s="8" t="s">
        <v>130</v>
      </c>
      <c r="S6" s="155"/>
      <c r="T6" s="9"/>
      <c r="U6" s="9"/>
    </row>
    <row r="7" spans="1:21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13"/>
      <c r="B8" s="14"/>
      <c r="C8" s="14"/>
      <c r="D8" s="15"/>
      <c r="E8" s="2"/>
      <c r="F8" s="20" t="s">
        <v>128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48" t="s">
        <v>117</v>
      </c>
      <c r="S8" s="349"/>
      <c r="T8" s="349"/>
      <c r="U8" s="350"/>
    </row>
    <row r="9" spans="1:19" ht="4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2.25" customHeight="1">
      <c r="A10" s="262" t="s">
        <v>7</v>
      </c>
      <c r="B10" s="263" t="s">
        <v>8</v>
      </c>
      <c r="C10" s="234"/>
      <c r="D10" s="235"/>
      <c r="E10" s="260" t="s">
        <v>9</v>
      </c>
      <c r="F10" s="127" t="s">
        <v>10</v>
      </c>
      <c r="G10" s="260" t="s">
        <v>11</v>
      </c>
      <c r="H10" s="264" t="s">
        <v>12</v>
      </c>
      <c r="I10" s="260" t="s">
        <v>13</v>
      </c>
      <c r="J10" s="261" t="s">
        <v>53</v>
      </c>
      <c r="K10" s="261" t="s">
        <v>54</v>
      </c>
      <c r="L10" s="265"/>
      <c r="M10" s="128"/>
      <c r="N10" s="129"/>
      <c r="O10" s="261" t="s">
        <v>15</v>
      </c>
      <c r="P10" s="261"/>
      <c r="Q10" s="261"/>
      <c r="R10" s="260" t="s">
        <v>55</v>
      </c>
      <c r="S10" s="260" t="s">
        <v>16</v>
      </c>
    </row>
    <row r="11" spans="1:19" ht="81" customHeight="1">
      <c r="A11" s="351" t="s">
        <v>7</v>
      </c>
      <c r="B11" s="369" t="s">
        <v>8</v>
      </c>
      <c r="C11" s="370"/>
      <c r="D11" s="371"/>
      <c r="E11" s="345" t="s">
        <v>9</v>
      </c>
      <c r="F11" s="375" t="s">
        <v>10</v>
      </c>
      <c r="G11" s="345" t="s">
        <v>11</v>
      </c>
      <c r="H11" s="377" t="s">
        <v>12</v>
      </c>
      <c r="I11" s="345" t="s">
        <v>13</v>
      </c>
      <c r="J11" s="343" t="s">
        <v>53</v>
      </c>
      <c r="K11" s="343" t="s">
        <v>54</v>
      </c>
      <c r="L11" s="343" t="s">
        <v>14</v>
      </c>
      <c r="M11" s="343" t="s">
        <v>17</v>
      </c>
      <c r="N11" s="343" t="s">
        <v>18</v>
      </c>
      <c r="O11" s="343" t="s">
        <v>15</v>
      </c>
      <c r="P11" s="345" t="s">
        <v>241</v>
      </c>
      <c r="Q11" s="345" t="s">
        <v>61</v>
      </c>
      <c r="R11" s="345" t="s">
        <v>55</v>
      </c>
      <c r="S11" s="345" t="s">
        <v>16</v>
      </c>
    </row>
    <row r="12" spans="1:19" ht="17.25" customHeight="1">
      <c r="A12" s="368"/>
      <c r="B12" s="372"/>
      <c r="C12" s="373"/>
      <c r="D12" s="374"/>
      <c r="E12" s="346"/>
      <c r="F12" s="376"/>
      <c r="G12" s="346"/>
      <c r="H12" s="378"/>
      <c r="I12" s="346"/>
      <c r="J12" s="367"/>
      <c r="K12" s="367"/>
      <c r="L12" s="344"/>
      <c r="M12" s="344"/>
      <c r="N12" s="344"/>
      <c r="O12" s="367"/>
      <c r="P12" s="347"/>
      <c r="Q12" s="347"/>
      <c r="R12" s="346"/>
      <c r="S12" s="346"/>
    </row>
    <row r="13" spans="1:19" ht="17.25" customHeight="1">
      <c r="A13" s="268"/>
      <c r="B13" s="215" t="s">
        <v>89</v>
      </c>
      <c r="C13" s="216"/>
      <c r="D13" s="184"/>
      <c r="E13" s="272">
        <v>2010</v>
      </c>
      <c r="F13" s="169">
        <v>56.9</v>
      </c>
      <c r="G13" s="273" t="s">
        <v>24</v>
      </c>
      <c r="H13" s="253" t="s">
        <v>164</v>
      </c>
      <c r="I13" s="253">
        <v>14</v>
      </c>
      <c r="J13" s="28">
        <v>6</v>
      </c>
      <c r="K13" s="28">
        <v>1</v>
      </c>
      <c r="L13" s="28">
        <v>100</v>
      </c>
      <c r="M13" s="28">
        <v>20</v>
      </c>
      <c r="N13" s="28">
        <v>3</v>
      </c>
      <c r="O13" s="276">
        <f aca="true" t="shared" si="0" ref="O13:O25">K13*L13*J13</f>
        <v>600</v>
      </c>
      <c r="P13" s="277">
        <v>1</v>
      </c>
      <c r="Q13" s="278">
        <v>20</v>
      </c>
      <c r="R13" s="28"/>
      <c r="S13" s="300" t="s">
        <v>86</v>
      </c>
    </row>
    <row r="14" spans="1:19" s="27" customFormat="1" ht="16.5" customHeight="1">
      <c r="A14" s="23"/>
      <c r="B14" s="66" t="s">
        <v>145</v>
      </c>
      <c r="C14" s="66"/>
      <c r="D14" s="66"/>
      <c r="E14" s="30">
        <v>2014</v>
      </c>
      <c r="F14" s="31">
        <v>31.5</v>
      </c>
      <c r="G14" s="32" t="s">
        <v>24</v>
      </c>
      <c r="H14" s="36" t="s">
        <v>235</v>
      </c>
      <c r="I14" s="29">
        <v>10</v>
      </c>
      <c r="J14" s="29">
        <v>2</v>
      </c>
      <c r="K14" s="24">
        <v>1.3</v>
      </c>
      <c r="L14" s="24">
        <v>122</v>
      </c>
      <c r="M14" s="24">
        <v>18</v>
      </c>
      <c r="N14" s="24">
        <v>1</v>
      </c>
      <c r="O14" s="199">
        <f t="shared" si="0"/>
        <v>317.2</v>
      </c>
      <c r="P14" s="269">
        <v>2</v>
      </c>
      <c r="Q14" s="200">
        <v>18</v>
      </c>
      <c r="R14" s="24"/>
      <c r="S14" s="33" t="s">
        <v>144</v>
      </c>
    </row>
    <row r="15" spans="1:19" s="27" customFormat="1" ht="30" customHeight="1">
      <c r="A15" s="23"/>
      <c r="B15" s="66" t="s">
        <v>84</v>
      </c>
      <c r="C15" s="271"/>
      <c r="D15" s="271"/>
      <c r="E15" s="30">
        <v>2010</v>
      </c>
      <c r="F15" s="201">
        <v>53</v>
      </c>
      <c r="G15" s="32" t="s">
        <v>24</v>
      </c>
      <c r="H15" s="34" t="s">
        <v>216</v>
      </c>
      <c r="I15" s="29">
        <v>12</v>
      </c>
      <c r="J15" s="24">
        <v>4</v>
      </c>
      <c r="K15" s="24">
        <v>1</v>
      </c>
      <c r="L15" s="24">
        <v>70</v>
      </c>
      <c r="M15" s="24">
        <v>20</v>
      </c>
      <c r="N15" s="24">
        <v>2</v>
      </c>
      <c r="O15" s="199">
        <f t="shared" si="0"/>
        <v>280</v>
      </c>
      <c r="P15" s="269">
        <v>3</v>
      </c>
      <c r="Q15" s="200">
        <v>16</v>
      </c>
      <c r="R15" s="34"/>
      <c r="S15" s="26" t="s">
        <v>49</v>
      </c>
    </row>
    <row r="16" spans="1:19" s="27" customFormat="1" ht="31.5" customHeight="1">
      <c r="A16" s="23"/>
      <c r="B16" s="130" t="s">
        <v>197</v>
      </c>
      <c r="C16" s="209"/>
      <c r="D16" s="210"/>
      <c r="E16" s="30">
        <v>2010</v>
      </c>
      <c r="F16" s="201">
        <v>58.3</v>
      </c>
      <c r="G16" s="32" t="s">
        <v>24</v>
      </c>
      <c r="H16" s="34" t="s">
        <v>216</v>
      </c>
      <c r="I16" s="29">
        <v>10</v>
      </c>
      <c r="J16" s="24">
        <v>2</v>
      </c>
      <c r="K16" s="24">
        <v>1</v>
      </c>
      <c r="L16" s="24">
        <v>132</v>
      </c>
      <c r="M16" s="24">
        <v>20</v>
      </c>
      <c r="N16" s="24">
        <v>1</v>
      </c>
      <c r="O16" s="199">
        <f t="shared" si="0"/>
        <v>264</v>
      </c>
      <c r="P16" s="269">
        <v>4</v>
      </c>
      <c r="Q16" s="200">
        <v>15</v>
      </c>
      <c r="R16" s="34"/>
      <c r="S16" s="26" t="s">
        <v>49</v>
      </c>
    </row>
    <row r="17" spans="1:19" s="27" customFormat="1" ht="16.5" customHeight="1">
      <c r="A17" s="23"/>
      <c r="B17" s="206" t="s">
        <v>213</v>
      </c>
      <c r="C17" s="207"/>
      <c r="D17" s="208"/>
      <c r="E17" s="30">
        <v>2011</v>
      </c>
      <c r="F17" s="31">
        <v>36.86</v>
      </c>
      <c r="G17" s="32" t="s">
        <v>24</v>
      </c>
      <c r="H17" s="29" t="s">
        <v>202</v>
      </c>
      <c r="I17" s="29">
        <v>6</v>
      </c>
      <c r="J17" s="29">
        <v>0.5</v>
      </c>
      <c r="K17" s="24">
        <v>1.3</v>
      </c>
      <c r="L17" s="24">
        <v>220</v>
      </c>
      <c r="M17" s="24">
        <v>18</v>
      </c>
      <c r="N17" s="24">
        <v>4</v>
      </c>
      <c r="O17" s="199">
        <f t="shared" si="0"/>
        <v>143</v>
      </c>
      <c r="P17" s="269">
        <v>5</v>
      </c>
      <c r="Q17" s="200">
        <v>14</v>
      </c>
      <c r="R17" s="24"/>
      <c r="S17" s="134" t="s">
        <v>203</v>
      </c>
    </row>
    <row r="18" spans="1:19" s="27" customFormat="1" ht="28.5" customHeight="1">
      <c r="A18" s="23"/>
      <c r="B18" s="130" t="s">
        <v>83</v>
      </c>
      <c r="C18" s="209"/>
      <c r="D18" s="210"/>
      <c r="E18" s="30">
        <v>2010</v>
      </c>
      <c r="F18" s="201">
        <v>69.3</v>
      </c>
      <c r="G18" s="32" t="s">
        <v>24</v>
      </c>
      <c r="H18" s="34" t="s">
        <v>216</v>
      </c>
      <c r="I18" s="29">
        <v>10</v>
      </c>
      <c r="J18" s="24">
        <v>2</v>
      </c>
      <c r="K18" s="24">
        <v>1</v>
      </c>
      <c r="L18" s="24">
        <v>70</v>
      </c>
      <c r="M18" s="24">
        <v>19</v>
      </c>
      <c r="N18" s="24">
        <v>5</v>
      </c>
      <c r="O18" s="199">
        <f t="shared" si="0"/>
        <v>140</v>
      </c>
      <c r="P18" s="269">
        <v>6</v>
      </c>
      <c r="Q18" s="200">
        <v>13</v>
      </c>
      <c r="R18" s="34"/>
      <c r="S18" s="26" t="s">
        <v>49</v>
      </c>
    </row>
    <row r="19" spans="1:19" s="27" customFormat="1" ht="30.75" customHeight="1">
      <c r="A19" s="268"/>
      <c r="B19" s="270" t="s">
        <v>196</v>
      </c>
      <c r="C19" s="212"/>
      <c r="D19" s="213"/>
      <c r="E19" s="272">
        <v>2011</v>
      </c>
      <c r="F19" s="169">
        <v>44.8</v>
      </c>
      <c r="G19" s="273" t="s">
        <v>24</v>
      </c>
      <c r="H19" s="274" t="s">
        <v>216</v>
      </c>
      <c r="I19" s="253">
        <v>8</v>
      </c>
      <c r="J19" s="28">
        <v>1</v>
      </c>
      <c r="K19" s="28">
        <v>1.1</v>
      </c>
      <c r="L19" s="28">
        <v>123</v>
      </c>
      <c r="M19" s="28">
        <v>19</v>
      </c>
      <c r="N19" s="28">
        <v>1</v>
      </c>
      <c r="O19" s="276">
        <f t="shared" si="0"/>
        <v>135.3</v>
      </c>
      <c r="P19" s="277">
        <v>7</v>
      </c>
      <c r="Q19" s="278">
        <v>12</v>
      </c>
      <c r="R19" s="274"/>
      <c r="S19" s="294" t="s">
        <v>49</v>
      </c>
    </row>
    <row r="20" spans="1:19" s="27" customFormat="1" ht="15">
      <c r="A20" s="23"/>
      <c r="B20" s="130" t="s">
        <v>237</v>
      </c>
      <c r="C20" s="131"/>
      <c r="D20" s="132"/>
      <c r="E20" s="30">
        <v>2016</v>
      </c>
      <c r="F20" s="31">
        <v>26.5</v>
      </c>
      <c r="G20" s="32" t="s">
        <v>24</v>
      </c>
      <c r="H20" s="275" t="s">
        <v>235</v>
      </c>
      <c r="I20" s="29">
        <v>6</v>
      </c>
      <c r="J20" s="29">
        <v>0.5</v>
      </c>
      <c r="K20" s="24">
        <v>1.3</v>
      </c>
      <c r="L20" s="24">
        <v>187</v>
      </c>
      <c r="M20" s="24">
        <v>18</v>
      </c>
      <c r="N20" s="24">
        <v>2</v>
      </c>
      <c r="O20" s="199">
        <f t="shared" si="0"/>
        <v>121.55</v>
      </c>
      <c r="P20" s="269">
        <v>8</v>
      </c>
      <c r="Q20" s="200">
        <v>11</v>
      </c>
      <c r="R20" s="24"/>
      <c r="S20" s="33" t="s">
        <v>144</v>
      </c>
    </row>
    <row r="21" spans="1:19" s="27" customFormat="1" ht="15.75" customHeight="1">
      <c r="A21" s="23"/>
      <c r="B21" s="206" t="s">
        <v>177</v>
      </c>
      <c r="C21" s="207"/>
      <c r="D21" s="208"/>
      <c r="E21" s="30">
        <v>2010</v>
      </c>
      <c r="F21" s="31">
        <v>46.8</v>
      </c>
      <c r="G21" s="32" t="s">
        <v>24</v>
      </c>
      <c r="H21" s="29" t="s">
        <v>164</v>
      </c>
      <c r="I21" s="136">
        <v>8</v>
      </c>
      <c r="J21" s="24">
        <v>1</v>
      </c>
      <c r="K21" s="24">
        <v>1.1</v>
      </c>
      <c r="L21" s="24">
        <v>106</v>
      </c>
      <c r="M21" s="24">
        <v>19</v>
      </c>
      <c r="N21" s="24">
        <v>2</v>
      </c>
      <c r="O21" s="199">
        <f t="shared" si="0"/>
        <v>116.60000000000001</v>
      </c>
      <c r="P21" s="269">
        <v>9</v>
      </c>
      <c r="Q21" s="200">
        <v>10</v>
      </c>
      <c r="R21" s="24"/>
      <c r="S21" s="170" t="s">
        <v>86</v>
      </c>
    </row>
    <row r="22" spans="1:19" s="27" customFormat="1" ht="15.75" customHeight="1">
      <c r="A22" s="23"/>
      <c r="B22" s="206" t="s">
        <v>229</v>
      </c>
      <c r="C22" s="207"/>
      <c r="D22" s="208"/>
      <c r="E22" s="30">
        <v>2011</v>
      </c>
      <c r="F22" s="31">
        <v>52.4</v>
      </c>
      <c r="G22" s="32" t="s">
        <v>24</v>
      </c>
      <c r="H22" s="29" t="s">
        <v>218</v>
      </c>
      <c r="I22" s="136">
        <v>8</v>
      </c>
      <c r="J22" s="24">
        <v>1</v>
      </c>
      <c r="K22" s="24">
        <v>1</v>
      </c>
      <c r="L22" s="24">
        <v>106</v>
      </c>
      <c r="M22" s="24">
        <v>19</v>
      </c>
      <c r="N22" s="24">
        <v>4</v>
      </c>
      <c r="O22" s="199">
        <f t="shared" si="0"/>
        <v>106</v>
      </c>
      <c r="P22" s="269">
        <v>10</v>
      </c>
      <c r="Q22" s="200">
        <v>9</v>
      </c>
      <c r="R22" s="34"/>
      <c r="S22" s="170" t="s">
        <v>26</v>
      </c>
    </row>
    <row r="23" spans="1:19" s="27" customFormat="1" ht="29.25">
      <c r="A23" s="23"/>
      <c r="B23" s="130" t="s">
        <v>195</v>
      </c>
      <c r="C23" s="131"/>
      <c r="D23" s="132"/>
      <c r="E23" s="30">
        <v>2011</v>
      </c>
      <c r="F23" s="31">
        <v>35.7</v>
      </c>
      <c r="G23" s="32" t="s">
        <v>24</v>
      </c>
      <c r="H23" s="274" t="s">
        <v>216</v>
      </c>
      <c r="I23" s="29">
        <v>6</v>
      </c>
      <c r="J23" s="29">
        <v>0.5</v>
      </c>
      <c r="K23" s="24">
        <v>1.3</v>
      </c>
      <c r="L23" s="24">
        <v>116</v>
      </c>
      <c r="M23" s="24">
        <v>18</v>
      </c>
      <c r="N23" s="24">
        <v>3</v>
      </c>
      <c r="O23" s="199">
        <f t="shared" si="0"/>
        <v>75.4</v>
      </c>
      <c r="P23" s="269">
        <v>11</v>
      </c>
      <c r="Q23" s="200">
        <v>8</v>
      </c>
      <c r="R23" s="24"/>
      <c r="S23" s="26" t="s">
        <v>49</v>
      </c>
    </row>
    <row r="24" spans="1:19" s="27" customFormat="1" ht="15">
      <c r="A24" s="23"/>
      <c r="B24" s="190" t="s">
        <v>176</v>
      </c>
      <c r="C24" s="207"/>
      <c r="D24" s="208"/>
      <c r="E24" s="30">
        <v>2011</v>
      </c>
      <c r="F24" s="31">
        <v>62.1</v>
      </c>
      <c r="G24" s="32" t="s">
        <v>24</v>
      </c>
      <c r="H24" s="29" t="s">
        <v>164</v>
      </c>
      <c r="I24" s="136">
        <v>6</v>
      </c>
      <c r="J24" s="24">
        <v>0.5</v>
      </c>
      <c r="K24" s="24">
        <v>1</v>
      </c>
      <c r="L24" s="24">
        <v>126</v>
      </c>
      <c r="M24" s="24">
        <v>19</v>
      </c>
      <c r="N24" s="24">
        <v>3</v>
      </c>
      <c r="O24" s="199">
        <f t="shared" si="0"/>
        <v>63</v>
      </c>
      <c r="P24" s="269">
        <v>12</v>
      </c>
      <c r="Q24" s="200">
        <v>7</v>
      </c>
      <c r="R24" s="34"/>
      <c r="S24" s="170" t="s">
        <v>86</v>
      </c>
    </row>
    <row r="25" spans="1:19" s="27" customFormat="1" ht="15">
      <c r="A25" s="23"/>
      <c r="B25" s="206" t="s">
        <v>230</v>
      </c>
      <c r="C25" s="209"/>
      <c r="D25" s="210"/>
      <c r="E25" s="30">
        <v>2014</v>
      </c>
      <c r="F25" s="31">
        <v>29.3</v>
      </c>
      <c r="G25" s="32" t="s">
        <v>24</v>
      </c>
      <c r="H25" s="36" t="s">
        <v>218</v>
      </c>
      <c r="I25" s="29">
        <v>6</v>
      </c>
      <c r="J25" s="29">
        <v>0.5</v>
      </c>
      <c r="K25" s="24">
        <v>1.3</v>
      </c>
      <c r="L25" s="24">
        <v>65</v>
      </c>
      <c r="M25" s="24">
        <v>18</v>
      </c>
      <c r="N25" s="24">
        <v>5</v>
      </c>
      <c r="O25" s="199">
        <f t="shared" si="0"/>
        <v>42.25</v>
      </c>
      <c r="P25" s="269">
        <v>13</v>
      </c>
      <c r="Q25" s="200">
        <v>6</v>
      </c>
      <c r="R25" s="24"/>
      <c r="S25" s="255" t="s">
        <v>26</v>
      </c>
    </row>
    <row r="26" spans="1:19" s="27" customFormat="1" ht="15">
      <c r="A26" s="362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</row>
    <row r="27" spans="1:19" s="27" customFormat="1" ht="15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</row>
    <row r="28" spans="1:21" ht="15">
      <c r="A28" s="267" t="s">
        <v>22</v>
      </c>
      <c r="B28" s="267"/>
      <c r="C28" s="267"/>
      <c r="D28" s="267"/>
      <c r="E28" s="267"/>
      <c r="F28" s="17"/>
      <c r="G28" s="19" t="s">
        <v>133</v>
      </c>
      <c r="H28" s="267"/>
      <c r="I28" s="267" t="s">
        <v>23</v>
      </c>
      <c r="J28" s="267"/>
      <c r="K28" s="267"/>
      <c r="L28" s="267"/>
      <c r="M28" s="267"/>
      <c r="N28" s="267"/>
      <c r="O28" s="267"/>
      <c r="P28" s="267"/>
      <c r="Q28" s="365" t="s">
        <v>116</v>
      </c>
      <c r="R28" s="366"/>
      <c r="S28" s="366"/>
      <c r="T28" s="366"/>
      <c r="U28" s="366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sheetProtection/>
  <mergeCells count="20">
    <mergeCell ref="R11:R12"/>
    <mergeCell ref="S11:S12"/>
    <mergeCell ref="A26:S27"/>
    <mergeCell ref="Q28:U28"/>
    <mergeCell ref="L11:L12"/>
    <mergeCell ref="M11:M12"/>
    <mergeCell ref="N11:N12"/>
    <mergeCell ref="O11:O12"/>
    <mergeCell ref="P11:P12"/>
    <mergeCell ref="Q11:Q12"/>
    <mergeCell ref="R8:U8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2">
      <selection activeCell="H16" sqref="H16"/>
    </sheetView>
  </sheetViews>
  <sheetFormatPr defaultColWidth="9.140625" defaultRowHeight="15"/>
  <cols>
    <col min="1" max="1" width="10.28125" style="133" customWidth="1"/>
    <col min="2" max="2" width="4.00390625" style="133" customWidth="1"/>
    <col min="3" max="3" width="6.57421875" style="133" customWidth="1"/>
    <col min="4" max="4" width="14.8515625" style="133" customWidth="1"/>
    <col min="5" max="5" width="5.28125" style="133" customWidth="1"/>
    <col min="6" max="6" width="8.28125" style="133" customWidth="1"/>
    <col min="7" max="7" width="5.57421875" style="133" customWidth="1"/>
    <col min="8" max="8" width="43.421875" style="133" customWidth="1"/>
    <col min="9" max="9" width="4.28125" style="133" customWidth="1"/>
    <col min="10" max="10" width="6.140625" style="133" customWidth="1"/>
    <col min="11" max="11" width="5.7109375" style="133" customWidth="1"/>
    <col min="12" max="12" width="5.28125" style="133" customWidth="1"/>
    <col min="13" max="13" width="4.00390625" style="133" customWidth="1"/>
    <col min="14" max="14" width="4.28125" style="133" customWidth="1"/>
    <col min="15" max="15" width="6.421875" style="133" customWidth="1"/>
    <col min="16" max="16" width="6.421875" style="153" customWidth="1"/>
    <col min="17" max="17" width="5.7109375" style="133" customWidth="1"/>
    <col min="18" max="18" width="17.7109375" style="133" customWidth="1"/>
    <col min="19" max="16384" width="9.140625" style="133" customWidth="1"/>
  </cols>
  <sheetData>
    <row r="1" spans="1:20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5"/>
    </row>
    <row r="5" spans="1:20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189" t="s">
        <v>134</v>
      </c>
      <c r="R5" s="154"/>
      <c r="S5" s="7"/>
      <c r="T5" s="7"/>
    </row>
    <row r="6" spans="1:20" ht="18.75" thickBot="1">
      <c r="A6" s="2"/>
      <c r="B6" s="2"/>
      <c r="C6" s="2"/>
      <c r="D6" s="2"/>
      <c r="E6" s="2"/>
      <c r="F6" s="20"/>
      <c r="G6" s="2"/>
      <c r="H6" s="41" t="s">
        <v>41</v>
      </c>
      <c r="I6" s="2"/>
      <c r="J6" s="2"/>
      <c r="K6" s="2"/>
      <c r="L6" s="2"/>
      <c r="M6" s="2"/>
      <c r="N6" s="2"/>
      <c r="O6" s="2"/>
      <c r="P6" s="2"/>
      <c r="Q6" s="8" t="s">
        <v>135</v>
      </c>
      <c r="R6" s="155"/>
      <c r="S6" s="9"/>
      <c r="T6" s="9"/>
    </row>
    <row r="7" spans="1:20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50"/>
    </row>
    <row r="9" spans="1:18" ht="4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2.25" customHeight="1">
      <c r="A10" s="119" t="s">
        <v>7</v>
      </c>
      <c r="B10" s="120" t="s">
        <v>8</v>
      </c>
      <c r="C10" s="125"/>
      <c r="D10" s="126"/>
      <c r="E10" s="121" t="s">
        <v>9</v>
      </c>
      <c r="F10" s="127" t="s">
        <v>10</v>
      </c>
      <c r="G10" s="121" t="s">
        <v>11</v>
      </c>
      <c r="H10" s="122" t="s">
        <v>12</v>
      </c>
      <c r="I10" s="121" t="s">
        <v>13</v>
      </c>
      <c r="J10" s="123" t="s">
        <v>53</v>
      </c>
      <c r="K10" s="123" t="s">
        <v>54</v>
      </c>
      <c r="L10" s="124"/>
      <c r="M10" s="128"/>
      <c r="N10" s="129"/>
      <c r="O10" s="123" t="s">
        <v>15</v>
      </c>
      <c r="P10" s="151"/>
      <c r="Q10" s="121" t="s">
        <v>55</v>
      </c>
      <c r="R10" s="121" t="s">
        <v>16</v>
      </c>
    </row>
    <row r="11" spans="1:18" ht="81" customHeight="1">
      <c r="A11" s="351" t="s">
        <v>7</v>
      </c>
      <c r="B11" s="369" t="s">
        <v>8</v>
      </c>
      <c r="C11" s="370"/>
      <c r="D11" s="371"/>
      <c r="E11" s="345" t="s">
        <v>9</v>
      </c>
      <c r="F11" s="375" t="s">
        <v>10</v>
      </c>
      <c r="G11" s="345" t="s">
        <v>11</v>
      </c>
      <c r="H11" s="377" t="s">
        <v>12</v>
      </c>
      <c r="I11" s="345" t="s">
        <v>13</v>
      </c>
      <c r="J11" s="343" t="s">
        <v>53</v>
      </c>
      <c r="K11" s="343" t="s">
        <v>54</v>
      </c>
      <c r="L11" s="343" t="s">
        <v>14</v>
      </c>
      <c r="M11" s="343" t="s">
        <v>17</v>
      </c>
      <c r="N11" s="343" t="s">
        <v>18</v>
      </c>
      <c r="O11" s="343" t="s">
        <v>15</v>
      </c>
      <c r="P11" s="345" t="s">
        <v>61</v>
      </c>
      <c r="Q11" s="345" t="s">
        <v>55</v>
      </c>
      <c r="R11" s="345" t="s">
        <v>16</v>
      </c>
    </row>
    <row r="12" spans="1:18" ht="17.25" customHeight="1">
      <c r="A12" s="368"/>
      <c r="B12" s="372"/>
      <c r="C12" s="373"/>
      <c r="D12" s="374"/>
      <c r="E12" s="346"/>
      <c r="F12" s="376"/>
      <c r="G12" s="346"/>
      <c r="H12" s="378"/>
      <c r="I12" s="346"/>
      <c r="J12" s="367"/>
      <c r="K12" s="367"/>
      <c r="L12" s="344"/>
      <c r="M12" s="344"/>
      <c r="N12" s="344"/>
      <c r="O12" s="367"/>
      <c r="P12" s="347"/>
      <c r="Q12" s="346"/>
      <c r="R12" s="346"/>
    </row>
    <row r="13" spans="1:18" s="141" customFormat="1" ht="17.25" customHeight="1">
      <c r="A13" s="93"/>
      <c r="B13" s="108"/>
      <c r="C13" s="109"/>
      <c r="D13" s="110"/>
      <c r="E13" s="144"/>
      <c r="F13" s="145"/>
      <c r="G13" s="144"/>
      <c r="H13" s="74" t="s">
        <v>64</v>
      </c>
      <c r="I13" s="144"/>
      <c r="J13" s="146"/>
      <c r="K13" s="146"/>
      <c r="L13" s="147"/>
      <c r="M13" s="147"/>
      <c r="N13" s="147"/>
      <c r="O13" s="146"/>
      <c r="P13" s="146"/>
      <c r="Q13" s="144"/>
      <c r="R13" s="144"/>
    </row>
    <row r="14" spans="1:18" s="27" customFormat="1" ht="16.5" customHeight="1">
      <c r="A14" s="23" t="s">
        <v>35</v>
      </c>
      <c r="B14" s="66" t="s">
        <v>215</v>
      </c>
      <c r="C14" s="66"/>
      <c r="D14" s="66"/>
      <c r="E14" s="30">
        <v>2009</v>
      </c>
      <c r="F14" s="31">
        <v>43.14</v>
      </c>
      <c r="G14" s="32" t="s">
        <v>24</v>
      </c>
      <c r="H14" s="29" t="s">
        <v>202</v>
      </c>
      <c r="I14" s="29">
        <v>14</v>
      </c>
      <c r="J14" s="29">
        <v>4</v>
      </c>
      <c r="K14" s="24">
        <v>1.3</v>
      </c>
      <c r="L14" s="24">
        <v>43</v>
      </c>
      <c r="M14" s="24">
        <v>22</v>
      </c>
      <c r="N14" s="24">
        <v>1</v>
      </c>
      <c r="O14" s="199">
        <f>K14*L14*J14</f>
        <v>223.6</v>
      </c>
      <c r="P14" s="200"/>
      <c r="Q14" s="24"/>
      <c r="R14" s="134" t="s">
        <v>203</v>
      </c>
    </row>
    <row r="15" spans="1:18" s="27" customFormat="1" ht="16.5" customHeight="1">
      <c r="A15" s="93"/>
      <c r="B15" s="108"/>
      <c r="C15" s="109"/>
      <c r="D15" s="110"/>
      <c r="E15" s="144"/>
      <c r="F15" s="145"/>
      <c r="G15" s="144"/>
      <c r="H15" s="74" t="s">
        <v>60</v>
      </c>
      <c r="I15" s="144"/>
      <c r="J15" s="146"/>
      <c r="K15" s="146"/>
      <c r="L15" s="147"/>
      <c r="M15" s="147"/>
      <c r="N15" s="147"/>
      <c r="O15" s="146"/>
      <c r="P15" s="146"/>
      <c r="Q15" s="144"/>
      <c r="R15" s="144"/>
    </row>
    <row r="16" spans="1:18" s="27" customFormat="1" ht="31.5" customHeight="1">
      <c r="A16" s="268" t="s">
        <v>35</v>
      </c>
      <c r="B16" s="206" t="s">
        <v>200</v>
      </c>
      <c r="C16" s="207"/>
      <c r="D16" s="208"/>
      <c r="E16" s="30">
        <v>2008</v>
      </c>
      <c r="F16" s="31">
        <v>51.4</v>
      </c>
      <c r="G16" s="32" t="s">
        <v>159</v>
      </c>
      <c r="H16" s="34" t="s">
        <v>216</v>
      </c>
      <c r="I16" s="136">
        <v>16</v>
      </c>
      <c r="J16" s="29">
        <v>6</v>
      </c>
      <c r="K16" s="24">
        <v>1.2</v>
      </c>
      <c r="L16" s="24">
        <v>90</v>
      </c>
      <c r="M16" s="24">
        <v>22</v>
      </c>
      <c r="N16" s="24">
        <v>2</v>
      </c>
      <c r="O16" s="199">
        <f>K16*L16*J16</f>
        <v>648</v>
      </c>
      <c r="P16" s="200"/>
      <c r="Q16" s="24"/>
      <c r="R16" s="26" t="s">
        <v>49</v>
      </c>
    </row>
    <row r="17" spans="1:18" s="27" customFormat="1" ht="15.75">
      <c r="A17" s="68"/>
      <c r="B17" s="103"/>
      <c r="C17" s="104"/>
      <c r="D17" s="105"/>
      <c r="E17" s="86"/>
      <c r="F17" s="87"/>
      <c r="G17" s="83"/>
      <c r="H17" s="74" t="s">
        <v>31</v>
      </c>
      <c r="I17" s="79"/>
      <c r="J17" s="79"/>
      <c r="K17" s="76"/>
      <c r="L17" s="76"/>
      <c r="M17" s="76"/>
      <c r="N17" s="76"/>
      <c r="O17" s="191"/>
      <c r="P17" s="192"/>
      <c r="Q17" s="76"/>
      <c r="R17" s="193"/>
    </row>
    <row r="18" spans="1:18" s="27" customFormat="1" ht="15">
      <c r="A18" s="23" t="s">
        <v>35</v>
      </c>
      <c r="B18" s="130" t="s">
        <v>214</v>
      </c>
      <c r="C18" s="209"/>
      <c r="D18" s="210"/>
      <c r="E18" s="30">
        <v>2008</v>
      </c>
      <c r="F18" s="31">
        <v>53.92</v>
      </c>
      <c r="G18" s="32" t="s">
        <v>24</v>
      </c>
      <c r="H18" s="29" t="s">
        <v>202</v>
      </c>
      <c r="I18" s="29">
        <v>16</v>
      </c>
      <c r="J18" s="24">
        <v>6</v>
      </c>
      <c r="K18" s="24">
        <v>1.1</v>
      </c>
      <c r="L18" s="24">
        <v>120</v>
      </c>
      <c r="M18" s="24">
        <v>22</v>
      </c>
      <c r="N18" s="24">
        <v>3</v>
      </c>
      <c r="O18" s="199">
        <f>K18*L18*J18</f>
        <v>792</v>
      </c>
      <c r="P18" s="200"/>
      <c r="Q18" s="34"/>
      <c r="R18" s="134" t="s">
        <v>203</v>
      </c>
    </row>
    <row r="19" spans="1:18" s="27" customFormat="1" ht="17.25" customHeight="1">
      <c r="A19" s="23" t="s">
        <v>36</v>
      </c>
      <c r="B19" s="206" t="s">
        <v>182</v>
      </c>
      <c r="C19" s="207"/>
      <c r="D19" s="208"/>
      <c r="E19" s="30">
        <v>2009</v>
      </c>
      <c r="F19" s="31">
        <v>58</v>
      </c>
      <c r="G19" s="32" t="s">
        <v>24</v>
      </c>
      <c r="H19" s="36" t="s">
        <v>258</v>
      </c>
      <c r="I19" s="136">
        <v>12</v>
      </c>
      <c r="J19" s="24">
        <v>2</v>
      </c>
      <c r="K19" s="24">
        <v>1.1</v>
      </c>
      <c r="L19" s="24">
        <v>100</v>
      </c>
      <c r="M19" s="24">
        <v>21</v>
      </c>
      <c r="N19" s="24">
        <v>3</v>
      </c>
      <c r="O19" s="199">
        <f>K19*L19*J19</f>
        <v>220.00000000000003</v>
      </c>
      <c r="P19" s="200"/>
      <c r="Q19" s="24"/>
      <c r="R19" s="255" t="s">
        <v>27</v>
      </c>
    </row>
    <row r="20" spans="1:18" s="27" customFormat="1" ht="15">
      <c r="A20" s="68"/>
      <c r="B20" s="103"/>
      <c r="C20" s="104"/>
      <c r="D20" s="105"/>
      <c r="E20" s="76"/>
      <c r="F20" s="75"/>
      <c r="G20" s="106"/>
      <c r="H20" s="107" t="s">
        <v>65</v>
      </c>
      <c r="I20" s="76"/>
      <c r="J20" s="76"/>
      <c r="K20" s="76"/>
      <c r="L20" s="76"/>
      <c r="M20" s="76"/>
      <c r="N20" s="76"/>
      <c r="O20" s="76"/>
      <c r="P20" s="192"/>
      <c r="Q20" s="76"/>
      <c r="R20" s="85"/>
    </row>
    <row r="21" spans="1:18" s="27" customFormat="1" ht="29.25" customHeight="1">
      <c r="A21" s="23" t="s">
        <v>35</v>
      </c>
      <c r="B21" s="130" t="s">
        <v>198</v>
      </c>
      <c r="C21" s="209"/>
      <c r="D21" s="210"/>
      <c r="E21" s="30">
        <v>2009</v>
      </c>
      <c r="F21" s="201">
        <v>96</v>
      </c>
      <c r="G21" s="32" t="s">
        <v>159</v>
      </c>
      <c r="H21" s="34" t="s">
        <v>216</v>
      </c>
      <c r="I21" s="29">
        <v>16</v>
      </c>
      <c r="J21" s="24">
        <v>6</v>
      </c>
      <c r="K21" s="24">
        <v>1</v>
      </c>
      <c r="L21" s="24">
        <v>157</v>
      </c>
      <c r="M21" s="24">
        <v>22</v>
      </c>
      <c r="N21" s="24">
        <v>4</v>
      </c>
      <c r="O21" s="199">
        <f>K21*L21*J21</f>
        <v>942</v>
      </c>
      <c r="P21" s="200"/>
      <c r="Q21" s="34"/>
      <c r="R21" s="26" t="s">
        <v>49</v>
      </c>
    </row>
    <row r="22" spans="1:18" s="27" customFormat="1" ht="30.75" customHeight="1">
      <c r="A22" s="23" t="s">
        <v>36</v>
      </c>
      <c r="B22" s="130" t="s">
        <v>199</v>
      </c>
      <c r="C22" s="209"/>
      <c r="D22" s="210"/>
      <c r="E22" s="30">
        <v>2009</v>
      </c>
      <c r="F22" s="201">
        <v>110</v>
      </c>
      <c r="G22" s="32" t="s">
        <v>146</v>
      </c>
      <c r="H22" s="34" t="s">
        <v>216</v>
      </c>
      <c r="I22" s="29">
        <v>20</v>
      </c>
      <c r="J22" s="24">
        <v>8</v>
      </c>
      <c r="K22" s="24">
        <v>1</v>
      </c>
      <c r="L22" s="24">
        <v>47</v>
      </c>
      <c r="M22" s="24">
        <v>22</v>
      </c>
      <c r="N22" s="24">
        <v>5</v>
      </c>
      <c r="O22" s="199">
        <f>K22*L22*J22</f>
        <v>376</v>
      </c>
      <c r="P22" s="200"/>
      <c r="Q22" s="34"/>
      <c r="R22" s="26" t="s">
        <v>49</v>
      </c>
    </row>
    <row r="23" spans="1:18" s="27" customFormat="1" ht="15.75">
      <c r="A23" s="23" t="s">
        <v>37</v>
      </c>
      <c r="B23" s="198" t="s">
        <v>231</v>
      </c>
      <c r="C23" s="179"/>
      <c r="D23" s="180"/>
      <c r="E23" s="181">
        <v>2008</v>
      </c>
      <c r="F23" s="177">
        <v>59</v>
      </c>
      <c r="G23" s="32" t="s">
        <v>24</v>
      </c>
      <c r="H23" s="29" t="s">
        <v>218</v>
      </c>
      <c r="I23" s="29">
        <v>10</v>
      </c>
      <c r="J23" s="24">
        <v>1</v>
      </c>
      <c r="K23" s="24">
        <v>1</v>
      </c>
      <c r="L23" s="24">
        <v>55</v>
      </c>
      <c r="M23" s="24">
        <v>21</v>
      </c>
      <c r="N23" s="24">
        <v>4</v>
      </c>
      <c r="O23" s="199">
        <f>K23*L23*J23</f>
        <v>55</v>
      </c>
      <c r="P23" s="200"/>
      <c r="Q23" s="34"/>
      <c r="R23" s="26" t="s">
        <v>26</v>
      </c>
    </row>
    <row r="24" spans="1:18" s="27" customFormat="1" ht="15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</row>
    <row r="25" spans="1:18" s="27" customFormat="1" ht="15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</row>
    <row r="26" spans="1:20" ht="15">
      <c r="A26" s="16" t="s">
        <v>22</v>
      </c>
      <c r="B26" s="16"/>
      <c r="C26" s="16"/>
      <c r="D26" s="16"/>
      <c r="E26" s="16"/>
      <c r="F26" s="17"/>
      <c r="G26" s="19" t="s">
        <v>136</v>
      </c>
      <c r="H26" s="16"/>
      <c r="I26" s="16" t="s">
        <v>23</v>
      </c>
      <c r="J26" s="16"/>
      <c r="K26" s="16"/>
      <c r="L26" s="16"/>
      <c r="M26" s="16"/>
      <c r="N26" s="16"/>
      <c r="O26" s="16"/>
      <c r="P26" s="365" t="s">
        <v>116</v>
      </c>
      <c r="Q26" s="366"/>
      <c r="R26" s="366"/>
      <c r="S26" s="366"/>
      <c r="T26" s="366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sheetProtection/>
  <mergeCells count="19">
    <mergeCell ref="P26:T26"/>
    <mergeCell ref="A24:R25"/>
    <mergeCell ref="A11:A12"/>
    <mergeCell ref="B11:D12"/>
    <mergeCell ref="E11:E12"/>
    <mergeCell ref="M11:M12"/>
    <mergeCell ref="H11:H12"/>
    <mergeCell ref="P11:P12"/>
    <mergeCell ref="F11:F12"/>
    <mergeCell ref="Q8:T8"/>
    <mergeCell ref="G11:G12"/>
    <mergeCell ref="J11:J12"/>
    <mergeCell ref="K11:K12"/>
    <mergeCell ref="O11:O12"/>
    <mergeCell ref="Q11:Q12"/>
    <mergeCell ref="L11:L12"/>
    <mergeCell ref="I11:I12"/>
    <mergeCell ref="N11:N12"/>
    <mergeCell ref="R11:R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9">
      <selection activeCell="H16" sqref="H16"/>
    </sheetView>
  </sheetViews>
  <sheetFormatPr defaultColWidth="9.140625" defaultRowHeight="15"/>
  <cols>
    <col min="1" max="1" width="10.28125" style="160" customWidth="1"/>
    <col min="2" max="2" width="4.00390625" style="160" customWidth="1"/>
    <col min="3" max="3" width="6.57421875" style="160" customWidth="1"/>
    <col min="4" max="4" width="14.8515625" style="160" customWidth="1"/>
    <col min="5" max="5" width="5.28125" style="160" customWidth="1"/>
    <col min="6" max="6" width="8.28125" style="160" customWidth="1"/>
    <col min="7" max="7" width="5.57421875" style="160" customWidth="1"/>
    <col min="8" max="8" width="43.421875" style="160" customWidth="1"/>
    <col min="9" max="9" width="4.28125" style="160" customWidth="1"/>
    <col min="10" max="10" width="6.140625" style="160" customWidth="1"/>
    <col min="11" max="11" width="5.7109375" style="160" customWidth="1"/>
    <col min="12" max="12" width="5.28125" style="160" customWidth="1"/>
    <col min="13" max="13" width="4.00390625" style="160" customWidth="1"/>
    <col min="14" max="14" width="4.28125" style="160" customWidth="1"/>
    <col min="15" max="17" width="6.421875" style="160" customWidth="1"/>
    <col min="18" max="18" width="5.7109375" style="160" customWidth="1"/>
    <col min="19" max="19" width="17.7109375" style="160" customWidth="1"/>
    <col min="20" max="16384" width="9.140625" style="160" customWidth="1"/>
  </cols>
  <sheetData>
    <row r="1" spans="1:21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2"/>
      <c r="R4" s="163" t="s">
        <v>1</v>
      </c>
      <c r="S4" s="164"/>
      <c r="T4" s="164"/>
      <c r="U4" s="165"/>
    </row>
    <row r="5" spans="1:21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2"/>
      <c r="R5" s="189" t="s">
        <v>134</v>
      </c>
      <c r="S5" s="154"/>
      <c r="T5" s="7"/>
      <c r="U5" s="7"/>
    </row>
    <row r="6" spans="1:21" ht="18.75" thickBot="1">
      <c r="A6" s="2"/>
      <c r="B6" s="2"/>
      <c r="C6" s="2"/>
      <c r="D6" s="2"/>
      <c r="E6" s="2"/>
      <c r="F6" s="20"/>
      <c r="G6" s="2"/>
      <c r="H6" s="41" t="s">
        <v>41</v>
      </c>
      <c r="I6" s="2"/>
      <c r="J6" s="2"/>
      <c r="K6" s="2"/>
      <c r="L6" s="2"/>
      <c r="M6" s="2"/>
      <c r="N6" s="2"/>
      <c r="O6" s="2"/>
      <c r="P6" s="2"/>
      <c r="Q6" s="2"/>
      <c r="R6" s="8" t="s">
        <v>135</v>
      </c>
      <c r="S6" s="155"/>
      <c r="T6" s="9"/>
      <c r="U6" s="9"/>
    </row>
    <row r="7" spans="1:21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48" t="s">
        <v>117</v>
      </c>
      <c r="S8" s="349"/>
      <c r="T8" s="349"/>
      <c r="U8" s="350"/>
    </row>
    <row r="9" spans="1:19" ht="4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2.25" customHeight="1">
      <c r="A10" s="323" t="s">
        <v>7</v>
      </c>
      <c r="B10" s="324" t="s">
        <v>8</v>
      </c>
      <c r="C10" s="234"/>
      <c r="D10" s="235"/>
      <c r="E10" s="322" t="s">
        <v>9</v>
      </c>
      <c r="F10" s="127" t="s">
        <v>10</v>
      </c>
      <c r="G10" s="322" t="s">
        <v>11</v>
      </c>
      <c r="H10" s="325" t="s">
        <v>12</v>
      </c>
      <c r="I10" s="322" t="s">
        <v>13</v>
      </c>
      <c r="J10" s="321" t="s">
        <v>53</v>
      </c>
      <c r="K10" s="321" t="s">
        <v>54</v>
      </c>
      <c r="L10" s="320"/>
      <c r="M10" s="128"/>
      <c r="N10" s="129"/>
      <c r="O10" s="321" t="s">
        <v>15</v>
      </c>
      <c r="P10" s="321"/>
      <c r="Q10" s="321"/>
      <c r="R10" s="322" t="s">
        <v>55</v>
      </c>
      <c r="S10" s="322" t="s">
        <v>16</v>
      </c>
    </row>
    <row r="11" spans="1:19" ht="81" customHeight="1">
      <c r="A11" s="351" t="s">
        <v>7</v>
      </c>
      <c r="B11" s="369" t="s">
        <v>8</v>
      </c>
      <c r="C11" s="370"/>
      <c r="D11" s="371"/>
      <c r="E11" s="345" t="s">
        <v>9</v>
      </c>
      <c r="F11" s="375" t="s">
        <v>10</v>
      </c>
      <c r="G11" s="345" t="s">
        <v>11</v>
      </c>
      <c r="H11" s="377" t="s">
        <v>12</v>
      </c>
      <c r="I11" s="345" t="s">
        <v>13</v>
      </c>
      <c r="J11" s="343" t="s">
        <v>53</v>
      </c>
      <c r="K11" s="343" t="s">
        <v>54</v>
      </c>
      <c r="L11" s="343" t="s">
        <v>14</v>
      </c>
      <c r="M11" s="343" t="s">
        <v>17</v>
      </c>
      <c r="N11" s="343" t="s">
        <v>18</v>
      </c>
      <c r="O11" s="343" t="s">
        <v>15</v>
      </c>
      <c r="P11" s="345" t="s">
        <v>241</v>
      </c>
      <c r="Q11" s="345" t="s">
        <v>61</v>
      </c>
      <c r="R11" s="345" t="s">
        <v>55</v>
      </c>
      <c r="S11" s="345" t="s">
        <v>16</v>
      </c>
    </row>
    <row r="12" spans="1:19" ht="17.25" customHeight="1">
      <c r="A12" s="368"/>
      <c r="B12" s="372"/>
      <c r="C12" s="373"/>
      <c r="D12" s="374"/>
      <c r="E12" s="346"/>
      <c r="F12" s="376"/>
      <c r="G12" s="346"/>
      <c r="H12" s="378"/>
      <c r="I12" s="346"/>
      <c r="J12" s="367"/>
      <c r="K12" s="367"/>
      <c r="L12" s="344"/>
      <c r="M12" s="344"/>
      <c r="N12" s="344"/>
      <c r="O12" s="367"/>
      <c r="P12" s="347"/>
      <c r="Q12" s="347"/>
      <c r="R12" s="346"/>
      <c r="S12" s="346"/>
    </row>
    <row r="13" spans="1:19" ht="28.5" customHeight="1">
      <c r="A13" s="268"/>
      <c r="B13" s="270" t="s">
        <v>198</v>
      </c>
      <c r="C13" s="212"/>
      <c r="D13" s="213"/>
      <c r="E13" s="272">
        <v>2009</v>
      </c>
      <c r="F13" s="330">
        <v>96</v>
      </c>
      <c r="G13" s="273" t="s">
        <v>159</v>
      </c>
      <c r="H13" s="274" t="s">
        <v>216</v>
      </c>
      <c r="I13" s="253">
        <v>16</v>
      </c>
      <c r="J13" s="28">
        <v>6</v>
      </c>
      <c r="K13" s="28">
        <v>1</v>
      </c>
      <c r="L13" s="28">
        <v>157</v>
      </c>
      <c r="M13" s="28">
        <v>22</v>
      </c>
      <c r="N13" s="28">
        <v>4</v>
      </c>
      <c r="O13" s="276">
        <f aca="true" t="shared" si="0" ref="O13:O19">K13*L13*J13</f>
        <v>942</v>
      </c>
      <c r="P13" s="277">
        <v>1</v>
      </c>
      <c r="Q13" s="278">
        <v>20</v>
      </c>
      <c r="R13" s="274"/>
      <c r="S13" s="294" t="s">
        <v>49</v>
      </c>
    </row>
    <row r="14" spans="1:19" s="27" customFormat="1" ht="16.5" customHeight="1">
      <c r="A14" s="23"/>
      <c r="B14" s="66" t="s">
        <v>214</v>
      </c>
      <c r="C14" s="271"/>
      <c r="D14" s="271"/>
      <c r="E14" s="30">
        <v>2008</v>
      </c>
      <c r="F14" s="31">
        <v>53.92</v>
      </c>
      <c r="G14" s="32" t="s">
        <v>24</v>
      </c>
      <c r="H14" s="29" t="s">
        <v>202</v>
      </c>
      <c r="I14" s="29">
        <v>16</v>
      </c>
      <c r="J14" s="24">
        <v>6</v>
      </c>
      <c r="K14" s="24">
        <v>1.1</v>
      </c>
      <c r="L14" s="24">
        <v>120</v>
      </c>
      <c r="M14" s="24">
        <v>22</v>
      </c>
      <c r="N14" s="24">
        <v>3</v>
      </c>
      <c r="O14" s="199">
        <f t="shared" si="0"/>
        <v>792</v>
      </c>
      <c r="P14" s="269">
        <v>2</v>
      </c>
      <c r="Q14" s="200">
        <v>18</v>
      </c>
      <c r="R14" s="34"/>
      <c r="S14" s="134" t="s">
        <v>203</v>
      </c>
    </row>
    <row r="15" spans="1:19" s="27" customFormat="1" ht="30.75" customHeight="1">
      <c r="A15" s="268"/>
      <c r="B15" s="329" t="s">
        <v>200</v>
      </c>
      <c r="C15" s="286"/>
      <c r="D15" s="288"/>
      <c r="E15" s="272">
        <v>2008</v>
      </c>
      <c r="F15" s="169">
        <v>51.4</v>
      </c>
      <c r="G15" s="273" t="s">
        <v>159</v>
      </c>
      <c r="H15" s="274" t="s">
        <v>216</v>
      </c>
      <c r="I15" s="296">
        <v>16</v>
      </c>
      <c r="J15" s="253">
        <v>6</v>
      </c>
      <c r="K15" s="28">
        <v>1.2</v>
      </c>
      <c r="L15" s="28">
        <v>90</v>
      </c>
      <c r="M15" s="28">
        <v>22</v>
      </c>
      <c r="N15" s="28">
        <v>2</v>
      </c>
      <c r="O15" s="276">
        <f t="shared" si="0"/>
        <v>648</v>
      </c>
      <c r="P15" s="277">
        <v>3</v>
      </c>
      <c r="Q15" s="278">
        <v>16</v>
      </c>
      <c r="R15" s="28"/>
      <c r="S15" s="294" t="s">
        <v>49</v>
      </c>
    </row>
    <row r="16" spans="1:19" s="27" customFormat="1" ht="27.75" customHeight="1">
      <c r="A16" s="268"/>
      <c r="B16" s="130" t="s">
        <v>199</v>
      </c>
      <c r="C16" s="209"/>
      <c r="D16" s="210"/>
      <c r="E16" s="30">
        <v>2009</v>
      </c>
      <c r="F16" s="201">
        <v>110</v>
      </c>
      <c r="G16" s="32" t="s">
        <v>146</v>
      </c>
      <c r="H16" s="34" t="s">
        <v>216</v>
      </c>
      <c r="I16" s="29">
        <v>20</v>
      </c>
      <c r="J16" s="24">
        <v>8</v>
      </c>
      <c r="K16" s="24">
        <v>1</v>
      </c>
      <c r="L16" s="24">
        <v>47</v>
      </c>
      <c r="M16" s="24">
        <v>22</v>
      </c>
      <c r="N16" s="24">
        <v>5</v>
      </c>
      <c r="O16" s="199">
        <f t="shared" si="0"/>
        <v>376</v>
      </c>
      <c r="P16" s="269">
        <v>4</v>
      </c>
      <c r="Q16" s="200">
        <v>15</v>
      </c>
      <c r="R16" s="34"/>
      <c r="S16" s="26" t="s">
        <v>49</v>
      </c>
    </row>
    <row r="17" spans="1:19" s="27" customFormat="1" ht="15">
      <c r="A17" s="23"/>
      <c r="B17" s="130" t="s">
        <v>215</v>
      </c>
      <c r="C17" s="131"/>
      <c r="D17" s="132"/>
      <c r="E17" s="30">
        <v>2009</v>
      </c>
      <c r="F17" s="31">
        <v>43.14</v>
      </c>
      <c r="G17" s="32" t="s">
        <v>24</v>
      </c>
      <c r="H17" s="253" t="s">
        <v>202</v>
      </c>
      <c r="I17" s="29">
        <v>14</v>
      </c>
      <c r="J17" s="29">
        <v>4</v>
      </c>
      <c r="K17" s="24">
        <v>1.3</v>
      </c>
      <c r="L17" s="24">
        <v>43</v>
      </c>
      <c r="M17" s="24">
        <v>22</v>
      </c>
      <c r="N17" s="24">
        <v>1</v>
      </c>
      <c r="O17" s="199">
        <f t="shared" si="0"/>
        <v>223.6</v>
      </c>
      <c r="P17" s="269">
        <v>5</v>
      </c>
      <c r="Q17" s="200">
        <v>14</v>
      </c>
      <c r="R17" s="24"/>
      <c r="S17" s="134" t="s">
        <v>203</v>
      </c>
    </row>
    <row r="18" spans="1:19" s="27" customFormat="1" ht="15">
      <c r="A18" s="23"/>
      <c r="B18" s="206" t="s">
        <v>182</v>
      </c>
      <c r="C18" s="207"/>
      <c r="D18" s="208"/>
      <c r="E18" s="30">
        <v>2009</v>
      </c>
      <c r="F18" s="31">
        <v>58</v>
      </c>
      <c r="G18" s="32" t="s">
        <v>24</v>
      </c>
      <c r="H18" s="36" t="s">
        <v>258</v>
      </c>
      <c r="I18" s="136">
        <v>12</v>
      </c>
      <c r="J18" s="24">
        <v>2</v>
      </c>
      <c r="K18" s="24">
        <v>1.1</v>
      </c>
      <c r="L18" s="24">
        <v>100</v>
      </c>
      <c r="M18" s="24">
        <v>21</v>
      </c>
      <c r="N18" s="24">
        <v>3</v>
      </c>
      <c r="O18" s="199">
        <f t="shared" si="0"/>
        <v>220.00000000000003</v>
      </c>
      <c r="P18" s="269">
        <v>6</v>
      </c>
      <c r="Q18" s="200">
        <v>13</v>
      </c>
      <c r="R18" s="24"/>
      <c r="S18" s="255" t="s">
        <v>27</v>
      </c>
    </row>
    <row r="19" spans="1:19" s="27" customFormat="1" ht="17.25" customHeight="1">
      <c r="A19" s="23"/>
      <c r="B19" s="198" t="s">
        <v>231</v>
      </c>
      <c r="C19" s="179"/>
      <c r="D19" s="180"/>
      <c r="E19" s="181">
        <v>2008</v>
      </c>
      <c r="F19" s="177">
        <v>59</v>
      </c>
      <c r="G19" s="32" t="s">
        <v>24</v>
      </c>
      <c r="H19" s="29" t="s">
        <v>218</v>
      </c>
      <c r="I19" s="29">
        <v>10</v>
      </c>
      <c r="J19" s="24">
        <v>1</v>
      </c>
      <c r="K19" s="24">
        <v>1</v>
      </c>
      <c r="L19" s="24">
        <v>55</v>
      </c>
      <c r="M19" s="24">
        <v>21</v>
      </c>
      <c r="N19" s="24">
        <v>4</v>
      </c>
      <c r="O19" s="199">
        <f t="shared" si="0"/>
        <v>55</v>
      </c>
      <c r="P19" s="269">
        <v>7</v>
      </c>
      <c r="Q19" s="200">
        <v>12</v>
      </c>
      <c r="R19" s="34"/>
      <c r="S19" s="26" t="s">
        <v>26</v>
      </c>
    </row>
    <row r="20" spans="1:19" s="27" customFormat="1" ht="15">
      <c r="A20" s="362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</row>
    <row r="21" spans="1:19" s="27" customFormat="1" ht="15" customHeight="1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</row>
    <row r="22" spans="1:21" ht="15">
      <c r="A22" s="326" t="s">
        <v>22</v>
      </c>
      <c r="B22" s="326"/>
      <c r="C22" s="326"/>
      <c r="D22" s="326"/>
      <c r="E22" s="326"/>
      <c r="F22" s="17"/>
      <c r="G22" s="19" t="s">
        <v>136</v>
      </c>
      <c r="H22" s="326"/>
      <c r="I22" s="326" t="s">
        <v>23</v>
      </c>
      <c r="J22" s="326"/>
      <c r="K22" s="326"/>
      <c r="L22" s="326"/>
      <c r="M22" s="326"/>
      <c r="N22" s="326"/>
      <c r="O22" s="326"/>
      <c r="P22" s="326"/>
      <c r="Q22" s="365" t="s">
        <v>116</v>
      </c>
      <c r="R22" s="366"/>
      <c r="S22" s="366"/>
      <c r="T22" s="366"/>
      <c r="U22" s="366"/>
    </row>
    <row r="23" spans="1:1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sheetProtection/>
  <mergeCells count="20">
    <mergeCell ref="R8:U8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  <mergeCell ref="R11:R12"/>
    <mergeCell ref="S11:S12"/>
    <mergeCell ref="A20:S21"/>
    <mergeCell ref="Q22:U22"/>
    <mergeCell ref="L11:L12"/>
    <mergeCell ref="M11:M12"/>
    <mergeCell ref="N11:N12"/>
    <mergeCell ref="O11:O12"/>
    <mergeCell ref="P11:P12"/>
    <mergeCell ref="Q11:Q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0">
      <selection activeCell="H21" sqref="H21"/>
    </sheetView>
  </sheetViews>
  <sheetFormatPr defaultColWidth="9.140625" defaultRowHeight="15"/>
  <cols>
    <col min="1" max="1" width="10.28125" style="160" customWidth="1"/>
    <col min="2" max="2" width="4.00390625" style="160" customWidth="1"/>
    <col min="3" max="3" width="6.57421875" style="160" customWidth="1"/>
    <col min="4" max="4" width="14.8515625" style="160" customWidth="1"/>
    <col min="5" max="5" width="5.28125" style="160" customWidth="1"/>
    <col min="6" max="6" width="7.8515625" style="160" customWidth="1"/>
    <col min="7" max="7" width="5.57421875" style="160" customWidth="1"/>
    <col min="8" max="8" width="44.140625" style="160" customWidth="1"/>
    <col min="9" max="9" width="4.28125" style="160" customWidth="1"/>
    <col min="10" max="10" width="6.140625" style="160" customWidth="1"/>
    <col min="11" max="11" width="5.7109375" style="160" customWidth="1"/>
    <col min="12" max="12" width="5.28125" style="160" customWidth="1"/>
    <col min="13" max="13" width="4.00390625" style="160" customWidth="1"/>
    <col min="14" max="14" width="4.28125" style="160" customWidth="1"/>
    <col min="15" max="16" width="6.421875" style="160" customWidth="1"/>
    <col min="17" max="17" width="5.7109375" style="160" customWidth="1"/>
    <col min="18" max="18" width="17.7109375" style="160" customWidth="1"/>
    <col min="19" max="16384" width="9.140625" style="160" customWidth="1"/>
  </cols>
  <sheetData>
    <row r="1" spans="1:20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5"/>
    </row>
    <row r="5" spans="1:20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189" t="s">
        <v>138</v>
      </c>
      <c r="R5" s="154"/>
      <c r="S5" s="7"/>
      <c r="T5" s="7"/>
    </row>
    <row r="6" spans="1:20" ht="18.75" thickBot="1">
      <c r="A6" s="2"/>
      <c r="B6" s="2"/>
      <c r="C6" s="2"/>
      <c r="D6" s="2"/>
      <c r="E6" s="2"/>
      <c r="F6" s="20"/>
      <c r="G6" s="2"/>
      <c r="H6" s="41" t="s">
        <v>41</v>
      </c>
      <c r="I6" s="2"/>
      <c r="J6" s="2"/>
      <c r="K6" s="2"/>
      <c r="L6" s="2"/>
      <c r="M6" s="2"/>
      <c r="N6" s="2"/>
      <c r="O6" s="2"/>
      <c r="P6" s="2"/>
      <c r="Q6" s="8" t="s">
        <v>139</v>
      </c>
      <c r="R6" s="155"/>
      <c r="S6" s="9"/>
      <c r="T6" s="9"/>
    </row>
    <row r="7" spans="1:20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50"/>
    </row>
    <row r="9" spans="1:18" ht="4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2.25" customHeight="1">
      <c r="A10" s="231" t="s">
        <v>7</v>
      </c>
      <c r="B10" s="232" t="s">
        <v>8</v>
      </c>
      <c r="C10" s="234"/>
      <c r="D10" s="235"/>
      <c r="E10" s="228" t="s">
        <v>9</v>
      </c>
      <c r="F10" s="127" t="s">
        <v>10</v>
      </c>
      <c r="G10" s="228" t="s">
        <v>11</v>
      </c>
      <c r="H10" s="230" t="s">
        <v>12</v>
      </c>
      <c r="I10" s="228" t="s">
        <v>13</v>
      </c>
      <c r="J10" s="227" t="s">
        <v>53</v>
      </c>
      <c r="K10" s="227" t="s">
        <v>54</v>
      </c>
      <c r="L10" s="229"/>
      <c r="M10" s="128"/>
      <c r="N10" s="129"/>
      <c r="O10" s="227" t="s">
        <v>15</v>
      </c>
      <c r="P10" s="227"/>
      <c r="Q10" s="228" t="s">
        <v>55</v>
      </c>
      <c r="R10" s="228" t="s">
        <v>16</v>
      </c>
    </row>
    <row r="11" spans="1:18" ht="81" customHeight="1">
      <c r="A11" s="351" t="s">
        <v>7</v>
      </c>
      <c r="B11" s="369" t="s">
        <v>8</v>
      </c>
      <c r="C11" s="370"/>
      <c r="D11" s="371"/>
      <c r="E11" s="345" t="s">
        <v>9</v>
      </c>
      <c r="F11" s="375" t="s">
        <v>10</v>
      </c>
      <c r="G11" s="345" t="s">
        <v>11</v>
      </c>
      <c r="H11" s="377" t="s">
        <v>12</v>
      </c>
      <c r="I11" s="345" t="s">
        <v>13</v>
      </c>
      <c r="J11" s="343" t="s">
        <v>53</v>
      </c>
      <c r="K11" s="343" t="s">
        <v>54</v>
      </c>
      <c r="L11" s="343" t="s">
        <v>14</v>
      </c>
      <c r="M11" s="343" t="s">
        <v>17</v>
      </c>
      <c r="N11" s="343" t="s">
        <v>18</v>
      </c>
      <c r="O11" s="343" t="s">
        <v>15</v>
      </c>
      <c r="P11" s="345" t="s">
        <v>61</v>
      </c>
      <c r="Q11" s="345" t="s">
        <v>55</v>
      </c>
      <c r="R11" s="345" t="s">
        <v>16</v>
      </c>
    </row>
    <row r="12" spans="1:18" ht="17.25" customHeight="1">
      <c r="A12" s="368"/>
      <c r="B12" s="372"/>
      <c r="C12" s="373"/>
      <c r="D12" s="374"/>
      <c r="E12" s="346"/>
      <c r="F12" s="376"/>
      <c r="G12" s="346"/>
      <c r="H12" s="378"/>
      <c r="I12" s="346"/>
      <c r="J12" s="367"/>
      <c r="K12" s="367"/>
      <c r="L12" s="344"/>
      <c r="M12" s="344"/>
      <c r="N12" s="344"/>
      <c r="O12" s="367"/>
      <c r="P12" s="347"/>
      <c r="Q12" s="346"/>
      <c r="R12" s="346"/>
    </row>
    <row r="13" spans="1:18" ht="17.25" customHeight="1">
      <c r="A13" s="93"/>
      <c r="B13" s="108"/>
      <c r="C13" s="109"/>
      <c r="D13" s="110"/>
      <c r="E13" s="144"/>
      <c r="F13" s="145"/>
      <c r="G13" s="144"/>
      <c r="H13" s="74" t="s">
        <v>30</v>
      </c>
      <c r="I13" s="144"/>
      <c r="J13" s="146"/>
      <c r="K13" s="146"/>
      <c r="L13" s="147"/>
      <c r="M13" s="147"/>
      <c r="N13" s="147"/>
      <c r="O13" s="146"/>
      <c r="P13" s="146"/>
      <c r="Q13" s="144"/>
      <c r="R13" s="144"/>
    </row>
    <row r="14" spans="1:18" s="27" customFormat="1" ht="16.5" customHeight="1">
      <c r="A14" s="23" t="s">
        <v>35</v>
      </c>
      <c r="B14" s="26" t="s">
        <v>232</v>
      </c>
      <c r="C14" s="26"/>
      <c r="D14" s="26"/>
      <c r="E14" s="24">
        <v>2007</v>
      </c>
      <c r="F14" s="31">
        <v>51.6</v>
      </c>
      <c r="G14" s="32" t="s">
        <v>190</v>
      </c>
      <c r="H14" s="29" t="s">
        <v>234</v>
      </c>
      <c r="I14" s="24">
        <v>24</v>
      </c>
      <c r="J14" s="29">
        <v>10</v>
      </c>
      <c r="K14" s="24">
        <v>1.3</v>
      </c>
      <c r="L14" s="24">
        <v>34</v>
      </c>
      <c r="M14" s="24">
        <v>23</v>
      </c>
      <c r="N14" s="24">
        <v>3</v>
      </c>
      <c r="O14" s="199">
        <f>K14*L14*J14</f>
        <v>442</v>
      </c>
      <c r="P14" s="200"/>
      <c r="Q14" s="24"/>
      <c r="R14" s="33" t="s">
        <v>233</v>
      </c>
    </row>
    <row r="15" spans="1:18" s="27" customFormat="1" ht="16.5" customHeight="1">
      <c r="A15" s="23" t="s">
        <v>36</v>
      </c>
      <c r="B15" s="130" t="s">
        <v>228</v>
      </c>
      <c r="C15" s="131"/>
      <c r="D15" s="132"/>
      <c r="E15" s="30">
        <v>2005</v>
      </c>
      <c r="F15" s="31">
        <v>51.9</v>
      </c>
      <c r="G15" s="32" t="s">
        <v>24</v>
      </c>
      <c r="H15" s="36" t="s">
        <v>218</v>
      </c>
      <c r="I15" s="29">
        <v>16</v>
      </c>
      <c r="J15" s="29">
        <v>3</v>
      </c>
      <c r="K15" s="24">
        <v>1.3</v>
      </c>
      <c r="L15" s="24">
        <v>47</v>
      </c>
      <c r="M15" s="24">
        <v>23</v>
      </c>
      <c r="N15" s="24">
        <v>1</v>
      </c>
      <c r="O15" s="199">
        <f>K15*L15*J15</f>
        <v>183.3</v>
      </c>
      <c r="P15" s="200"/>
      <c r="Q15" s="24"/>
      <c r="R15" s="33" t="s">
        <v>26</v>
      </c>
    </row>
    <row r="16" spans="1:18" s="27" customFormat="1" ht="16.5" customHeight="1">
      <c r="A16" s="23" t="s">
        <v>37</v>
      </c>
      <c r="B16" s="171" t="s">
        <v>161</v>
      </c>
      <c r="C16" s="172"/>
      <c r="D16" s="173"/>
      <c r="E16" s="24">
        <v>2007</v>
      </c>
      <c r="F16" s="31">
        <v>43</v>
      </c>
      <c r="G16" s="32" t="s">
        <v>162</v>
      </c>
      <c r="H16" s="29" t="s">
        <v>234</v>
      </c>
      <c r="I16" s="24">
        <v>16</v>
      </c>
      <c r="J16" s="29">
        <v>3</v>
      </c>
      <c r="K16" s="24">
        <v>1.3</v>
      </c>
      <c r="L16" s="24">
        <v>40</v>
      </c>
      <c r="M16" s="24">
        <v>23</v>
      </c>
      <c r="N16" s="24">
        <v>2</v>
      </c>
      <c r="O16" s="199">
        <f>K16*L16*J16</f>
        <v>156</v>
      </c>
      <c r="P16" s="200"/>
      <c r="Q16" s="24"/>
      <c r="R16" s="33" t="s">
        <v>59</v>
      </c>
    </row>
    <row r="17" spans="1:18" s="27" customFormat="1" ht="16.5" customHeight="1">
      <c r="A17" s="93"/>
      <c r="B17" s="108"/>
      <c r="C17" s="109"/>
      <c r="D17" s="110"/>
      <c r="E17" s="144"/>
      <c r="F17" s="145"/>
      <c r="G17" s="144"/>
      <c r="H17" s="74" t="s">
        <v>31</v>
      </c>
      <c r="I17" s="144"/>
      <c r="J17" s="146"/>
      <c r="K17" s="146"/>
      <c r="L17" s="147"/>
      <c r="M17" s="147"/>
      <c r="N17" s="147"/>
      <c r="O17" s="146"/>
      <c r="P17" s="146"/>
      <c r="Q17" s="144"/>
      <c r="R17" s="144"/>
    </row>
    <row r="18" spans="1:18" s="27" customFormat="1" ht="16.5" customHeight="1">
      <c r="A18" s="23" t="s">
        <v>35</v>
      </c>
      <c r="B18" s="206" t="s">
        <v>183</v>
      </c>
      <c r="C18" s="207"/>
      <c r="D18" s="208"/>
      <c r="E18" s="30">
        <v>2005</v>
      </c>
      <c r="F18" s="31">
        <v>57</v>
      </c>
      <c r="G18" s="32" t="s">
        <v>24</v>
      </c>
      <c r="H18" s="36" t="s">
        <v>258</v>
      </c>
      <c r="I18" s="136">
        <v>16</v>
      </c>
      <c r="J18" s="29">
        <v>3</v>
      </c>
      <c r="K18" s="24">
        <v>1.2</v>
      </c>
      <c r="L18" s="24">
        <v>67</v>
      </c>
      <c r="M18" s="24">
        <v>23</v>
      </c>
      <c r="N18" s="24">
        <v>4</v>
      </c>
      <c r="O18" s="199">
        <f>K18*L18*J18</f>
        <v>241.2</v>
      </c>
      <c r="P18" s="200"/>
      <c r="Q18" s="24"/>
      <c r="R18" s="255" t="s">
        <v>27</v>
      </c>
    </row>
    <row r="19" spans="1:18" s="27" customFormat="1" ht="15">
      <c r="A19" s="362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</row>
    <row r="20" spans="1:18" s="27" customFormat="1" ht="15" customHeight="1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</row>
    <row r="21" spans="1:20" ht="15">
      <c r="A21" s="233" t="s">
        <v>22</v>
      </c>
      <c r="B21" s="233"/>
      <c r="C21" s="233"/>
      <c r="D21" s="233"/>
      <c r="E21" s="233"/>
      <c r="F21" s="17"/>
      <c r="G21" s="19" t="s">
        <v>137</v>
      </c>
      <c r="H21" s="233"/>
      <c r="I21" s="233" t="s">
        <v>23</v>
      </c>
      <c r="J21" s="233"/>
      <c r="K21" s="233"/>
      <c r="L21" s="233"/>
      <c r="M21" s="233"/>
      <c r="N21" s="233"/>
      <c r="O21" s="233"/>
      <c r="P21" s="365" t="s">
        <v>116</v>
      </c>
      <c r="Q21" s="366"/>
      <c r="R21" s="366"/>
      <c r="S21" s="366"/>
      <c r="T21" s="366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sheetProtection/>
  <mergeCells count="19">
    <mergeCell ref="Q8:T8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  <mergeCell ref="R11:R12"/>
    <mergeCell ref="A19:R20"/>
    <mergeCell ref="P21:T21"/>
    <mergeCell ref="L11:L12"/>
    <mergeCell ref="M11:M12"/>
    <mergeCell ref="N11:N12"/>
    <mergeCell ref="O11:O12"/>
    <mergeCell ref="P11:P12"/>
    <mergeCell ref="Q11:Q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0">
      <selection activeCell="A17" sqref="A17:S18"/>
    </sheetView>
  </sheetViews>
  <sheetFormatPr defaultColWidth="9.140625" defaultRowHeight="15"/>
  <cols>
    <col min="1" max="1" width="10.28125" style="160" customWidth="1"/>
    <col min="2" max="2" width="4.00390625" style="160" customWidth="1"/>
    <col min="3" max="3" width="6.57421875" style="160" customWidth="1"/>
    <col min="4" max="4" width="14.8515625" style="160" customWidth="1"/>
    <col min="5" max="5" width="5.28125" style="160" customWidth="1"/>
    <col min="6" max="6" width="7.8515625" style="160" customWidth="1"/>
    <col min="7" max="7" width="5.57421875" style="160" customWidth="1"/>
    <col min="8" max="8" width="44.140625" style="160" customWidth="1"/>
    <col min="9" max="9" width="4.28125" style="160" customWidth="1"/>
    <col min="10" max="10" width="6.140625" style="160" customWidth="1"/>
    <col min="11" max="11" width="5.7109375" style="160" customWidth="1"/>
    <col min="12" max="12" width="5.28125" style="160" customWidth="1"/>
    <col min="13" max="13" width="4.00390625" style="160" customWidth="1"/>
    <col min="14" max="14" width="4.28125" style="160" customWidth="1"/>
    <col min="15" max="17" width="6.421875" style="160" customWidth="1"/>
    <col min="18" max="18" width="5.7109375" style="160" customWidth="1"/>
    <col min="19" max="19" width="17.7109375" style="160" customWidth="1"/>
    <col min="20" max="16384" width="9.140625" style="160" customWidth="1"/>
  </cols>
  <sheetData>
    <row r="1" spans="1:21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2"/>
      <c r="R4" s="163" t="s">
        <v>1</v>
      </c>
      <c r="S4" s="164"/>
      <c r="T4" s="164"/>
      <c r="U4" s="165"/>
    </row>
    <row r="5" spans="1:21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2"/>
      <c r="R5" s="189" t="s">
        <v>138</v>
      </c>
      <c r="S5" s="154"/>
      <c r="T5" s="7"/>
      <c r="U5" s="7"/>
    </row>
    <row r="6" spans="1:21" ht="18.75" thickBot="1">
      <c r="A6" s="2"/>
      <c r="B6" s="2"/>
      <c r="C6" s="2"/>
      <c r="D6" s="2"/>
      <c r="E6" s="2"/>
      <c r="F6" s="20"/>
      <c r="G6" s="2"/>
      <c r="H6" s="41" t="s">
        <v>41</v>
      </c>
      <c r="I6" s="2"/>
      <c r="J6" s="2"/>
      <c r="K6" s="2"/>
      <c r="L6" s="2"/>
      <c r="M6" s="2"/>
      <c r="N6" s="2"/>
      <c r="O6" s="2"/>
      <c r="P6" s="2"/>
      <c r="Q6" s="2"/>
      <c r="R6" s="8" t="s">
        <v>139</v>
      </c>
      <c r="S6" s="155"/>
      <c r="T6" s="9"/>
      <c r="U6" s="9"/>
    </row>
    <row r="7" spans="1:21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48" t="s">
        <v>117</v>
      </c>
      <c r="S8" s="349"/>
      <c r="T8" s="349"/>
      <c r="U8" s="350"/>
    </row>
    <row r="9" spans="1:19" ht="4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2.25" customHeight="1">
      <c r="A10" s="323" t="s">
        <v>7</v>
      </c>
      <c r="B10" s="324" t="s">
        <v>8</v>
      </c>
      <c r="C10" s="234"/>
      <c r="D10" s="235"/>
      <c r="E10" s="322" t="s">
        <v>9</v>
      </c>
      <c r="F10" s="127" t="s">
        <v>10</v>
      </c>
      <c r="G10" s="322" t="s">
        <v>11</v>
      </c>
      <c r="H10" s="325" t="s">
        <v>12</v>
      </c>
      <c r="I10" s="322" t="s">
        <v>13</v>
      </c>
      <c r="J10" s="321" t="s">
        <v>53</v>
      </c>
      <c r="K10" s="321" t="s">
        <v>54</v>
      </c>
      <c r="L10" s="320"/>
      <c r="M10" s="128"/>
      <c r="N10" s="129"/>
      <c r="O10" s="321" t="s">
        <v>15</v>
      </c>
      <c r="P10" s="321"/>
      <c r="Q10" s="321"/>
      <c r="R10" s="322" t="s">
        <v>55</v>
      </c>
      <c r="S10" s="322" t="s">
        <v>16</v>
      </c>
    </row>
    <row r="11" spans="1:19" ht="81" customHeight="1">
      <c r="A11" s="351" t="s">
        <v>7</v>
      </c>
      <c r="B11" s="369" t="s">
        <v>8</v>
      </c>
      <c r="C11" s="370"/>
      <c r="D11" s="371"/>
      <c r="E11" s="345" t="s">
        <v>9</v>
      </c>
      <c r="F11" s="375" t="s">
        <v>10</v>
      </c>
      <c r="G11" s="345" t="s">
        <v>11</v>
      </c>
      <c r="H11" s="377" t="s">
        <v>12</v>
      </c>
      <c r="I11" s="345" t="s">
        <v>13</v>
      </c>
      <c r="J11" s="343" t="s">
        <v>53</v>
      </c>
      <c r="K11" s="343" t="s">
        <v>54</v>
      </c>
      <c r="L11" s="343" t="s">
        <v>14</v>
      </c>
      <c r="M11" s="343" t="s">
        <v>17</v>
      </c>
      <c r="N11" s="343" t="s">
        <v>18</v>
      </c>
      <c r="O11" s="343" t="s">
        <v>15</v>
      </c>
      <c r="P11" s="345" t="s">
        <v>241</v>
      </c>
      <c r="Q11" s="345" t="s">
        <v>61</v>
      </c>
      <c r="R11" s="345" t="s">
        <v>55</v>
      </c>
      <c r="S11" s="345" t="s">
        <v>16</v>
      </c>
    </row>
    <row r="12" spans="1:19" ht="17.25" customHeight="1">
      <c r="A12" s="368"/>
      <c r="B12" s="372"/>
      <c r="C12" s="373"/>
      <c r="D12" s="374"/>
      <c r="E12" s="346"/>
      <c r="F12" s="376"/>
      <c r="G12" s="346"/>
      <c r="H12" s="378"/>
      <c r="I12" s="346"/>
      <c r="J12" s="367"/>
      <c r="K12" s="367"/>
      <c r="L12" s="344"/>
      <c r="M12" s="344"/>
      <c r="N12" s="344"/>
      <c r="O12" s="367"/>
      <c r="P12" s="347"/>
      <c r="Q12" s="347"/>
      <c r="R12" s="346"/>
      <c r="S12" s="346"/>
    </row>
    <row r="13" spans="1:19" ht="17.25" customHeight="1">
      <c r="A13" s="268"/>
      <c r="B13" s="331" t="s">
        <v>232</v>
      </c>
      <c r="C13" s="332"/>
      <c r="D13" s="333"/>
      <c r="E13" s="28">
        <v>2007</v>
      </c>
      <c r="F13" s="169">
        <v>51.6</v>
      </c>
      <c r="G13" s="273" t="s">
        <v>190</v>
      </c>
      <c r="H13" s="253" t="s">
        <v>234</v>
      </c>
      <c r="I13" s="28">
        <v>24</v>
      </c>
      <c r="J13" s="253">
        <v>10</v>
      </c>
      <c r="K13" s="28">
        <v>1.3</v>
      </c>
      <c r="L13" s="28">
        <v>34</v>
      </c>
      <c r="M13" s="28">
        <v>23</v>
      </c>
      <c r="N13" s="28">
        <v>3</v>
      </c>
      <c r="O13" s="276">
        <f>K13*L13*J13</f>
        <v>442</v>
      </c>
      <c r="P13" s="277">
        <v>1</v>
      </c>
      <c r="Q13" s="278">
        <v>20</v>
      </c>
      <c r="R13" s="28"/>
      <c r="S13" s="334" t="s">
        <v>233</v>
      </c>
    </row>
    <row r="14" spans="1:19" s="27" customFormat="1" ht="16.5" customHeight="1">
      <c r="A14" s="23"/>
      <c r="B14" s="190" t="s">
        <v>183</v>
      </c>
      <c r="C14" s="190"/>
      <c r="D14" s="190"/>
      <c r="E14" s="30">
        <v>2005</v>
      </c>
      <c r="F14" s="31">
        <v>57</v>
      </c>
      <c r="G14" s="32" t="s">
        <v>24</v>
      </c>
      <c r="H14" s="36" t="s">
        <v>258</v>
      </c>
      <c r="I14" s="136">
        <v>16</v>
      </c>
      <c r="J14" s="29">
        <v>3</v>
      </c>
      <c r="K14" s="24">
        <v>1.2</v>
      </c>
      <c r="L14" s="24">
        <v>67</v>
      </c>
      <c r="M14" s="24">
        <v>23</v>
      </c>
      <c r="N14" s="24">
        <v>4</v>
      </c>
      <c r="O14" s="199">
        <f>K14*L14*J14</f>
        <v>241.2</v>
      </c>
      <c r="P14" s="269">
        <v>2</v>
      </c>
      <c r="Q14" s="200">
        <v>18</v>
      </c>
      <c r="R14" s="24"/>
      <c r="S14" s="255" t="s">
        <v>27</v>
      </c>
    </row>
    <row r="15" spans="1:19" s="27" customFormat="1" ht="16.5" customHeight="1">
      <c r="A15" s="23"/>
      <c r="B15" s="130" t="s">
        <v>228</v>
      </c>
      <c r="C15" s="131"/>
      <c r="D15" s="132"/>
      <c r="E15" s="30">
        <v>2005</v>
      </c>
      <c r="F15" s="31">
        <v>51.9</v>
      </c>
      <c r="G15" s="32" t="s">
        <v>24</v>
      </c>
      <c r="H15" s="36" t="s">
        <v>218</v>
      </c>
      <c r="I15" s="29">
        <v>16</v>
      </c>
      <c r="J15" s="29">
        <v>3</v>
      </c>
      <c r="K15" s="24">
        <v>1.3</v>
      </c>
      <c r="L15" s="24">
        <v>47</v>
      </c>
      <c r="M15" s="24">
        <v>23</v>
      </c>
      <c r="N15" s="24">
        <v>1</v>
      </c>
      <c r="O15" s="199">
        <f>K15*L15*J15</f>
        <v>183.3</v>
      </c>
      <c r="P15" s="269">
        <v>3</v>
      </c>
      <c r="Q15" s="200">
        <v>16</v>
      </c>
      <c r="R15" s="24"/>
      <c r="S15" s="33" t="s">
        <v>26</v>
      </c>
    </row>
    <row r="16" spans="1:19" s="27" customFormat="1" ht="16.5" customHeight="1">
      <c r="A16" s="23"/>
      <c r="B16" s="171" t="s">
        <v>161</v>
      </c>
      <c r="C16" s="172"/>
      <c r="D16" s="173"/>
      <c r="E16" s="24">
        <v>2007</v>
      </c>
      <c r="F16" s="31">
        <v>43</v>
      </c>
      <c r="G16" s="32" t="s">
        <v>162</v>
      </c>
      <c r="H16" s="29" t="s">
        <v>234</v>
      </c>
      <c r="I16" s="24">
        <v>16</v>
      </c>
      <c r="J16" s="29">
        <v>3</v>
      </c>
      <c r="K16" s="24">
        <v>1.3</v>
      </c>
      <c r="L16" s="24">
        <v>40</v>
      </c>
      <c r="M16" s="24">
        <v>23</v>
      </c>
      <c r="N16" s="24">
        <v>2</v>
      </c>
      <c r="O16" s="199">
        <f>K16*L16*J16</f>
        <v>156</v>
      </c>
      <c r="P16" s="269">
        <v>4</v>
      </c>
      <c r="Q16" s="200">
        <v>15</v>
      </c>
      <c r="R16" s="24"/>
      <c r="S16" s="33" t="s">
        <v>59</v>
      </c>
    </row>
    <row r="17" spans="1:19" s="27" customFormat="1" ht="15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</row>
    <row r="18" spans="1:19" s="27" customFormat="1" ht="1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</row>
    <row r="19" spans="1:21" ht="15">
      <c r="A19" s="326" t="s">
        <v>22</v>
      </c>
      <c r="B19" s="326"/>
      <c r="C19" s="326"/>
      <c r="D19" s="326"/>
      <c r="E19" s="326"/>
      <c r="F19" s="17"/>
      <c r="G19" s="19" t="s">
        <v>137</v>
      </c>
      <c r="H19" s="326"/>
      <c r="I19" s="326" t="s">
        <v>23</v>
      </c>
      <c r="J19" s="326"/>
      <c r="K19" s="326"/>
      <c r="L19" s="326"/>
      <c r="M19" s="326"/>
      <c r="N19" s="326"/>
      <c r="O19" s="326"/>
      <c r="P19" s="326"/>
      <c r="Q19" s="365" t="s">
        <v>116</v>
      </c>
      <c r="R19" s="366"/>
      <c r="S19" s="366"/>
      <c r="T19" s="366"/>
      <c r="U19" s="366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</sheetData>
  <sheetProtection/>
  <mergeCells count="20">
    <mergeCell ref="R8:U8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  <mergeCell ref="R11:R12"/>
    <mergeCell ref="S11:S12"/>
    <mergeCell ref="A17:S18"/>
    <mergeCell ref="Q19:U19"/>
    <mergeCell ref="L11:L12"/>
    <mergeCell ref="M11:M12"/>
    <mergeCell ref="N11:N12"/>
    <mergeCell ref="O11:O12"/>
    <mergeCell ref="P11:P12"/>
    <mergeCell ref="Q11:Q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90" zoomScaleNormal="90" zoomScalePageLayoutView="0" workbookViewId="0" topLeftCell="A19">
      <selection activeCell="H26" sqref="H26"/>
    </sheetView>
  </sheetViews>
  <sheetFormatPr defaultColWidth="9.140625" defaultRowHeight="15"/>
  <cols>
    <col min="1" max="1" width="9.140625" style="150" customWidth="1"/>
    <col min="2" max="2" width="26.7109375" style="150" customWidth="1"/>
    <col min="3" max="3" width="2.421875" style="160" customWidth="1"/>
    <col min="4" max="4" width="1.7109375" style="160" customWidth="1"/>
    <col min="5" max="7" width="9.140625" style="150" customWidth="1"/>
    <col min="8" max="8" width="52.8515625" style="150" customWidth="1"/>
    <col min="9" max="9" width="5.7109375" style="150" customWidth="1"/>
    <col min="10" max="10" width="9.140625" style="150" customWidth="1"/>
    <col min="11" max="11" width="6.7109375" style="150" customWidth="1"/>
    <col min="12" max="12" width="15.28125" style="150" customWidth="1"/>
    <col min="13" max="16384" width="9.140625" style="150" customWidth="1"/>
  </cols>
  <sheetData>
    <row r="1" spans="1:12" ht="15">
      <c r="A1" s="42" t="s">
        <v>0</v>
      </c>
      <c r="B1" s="43"/>
      <c r="C1" s="43"/>
      <c r="D1" s="43"/>
      <c r="E1" s="42"/>
      <c r="F1" s="44"/>
      <c r="G1" s="44"/>
      <c r="H1" s="44"/>
      <c r="I1" s="44"/>
      <c r="J1" s="44"/>
      <c r="K1" s="44"/>
      <c r="L1" s="45"/>
    </row>
    <row r="2" spans="1:12" ht="15">
      <c r="A2" s="389" t="s">
        <v>50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5.75" thickBot="1">
      <c r="A3" s="42" t="s">
        <v>51</v>
      </c>
      <c r="B3" s="43"/>
      <c r="C3" s="43"/>
      <c r="D3" s="43"/>
      <c r="E3" s="42"/>
      <c r="F3" s="44"/>
      <c r="G3" s="44"/>
      <c r="H3" s="44"/>
      <c r="I3" s="44"/>
      <c r="J3" s="44"/>
      <c r="K3" s="44"/>
      <c r="L3" s="45"/>
    </row>
    <row r="4" spans="1:12" ht="15.75" thickBot="1">
      <c r="A4" s="45"/>
      <c r="B4" s="45"/>
      <c r="C4" s="45"/>
      <c r="D4" s="45"/>
      <c r="E4" s="45"/>
      <c r="F4" s="45"/>
      <c r="G4" s="45"/>
      <c r="H4" s="45"/>
      <c r="I4" s="45"/>
      <c r="J4" s="43" t="s">
        <v>43</v>
      </c>
      <c r="K4" s="45"/>
      <c r="L4" s="46" t="s">
        <v>44</v>
      </c>
    </row>
    <row r="5" spans="1:12" ht="27" thickBot="1">
      <c r="A5" s="47"/>
      <c r="B5" s="48" t="s">
        <v>140</v>
      </c>
      <c r="C5" s="203"/>
      <c r="D5" s="203"/>
      <c r="E5" s="49"/>
      <c r="F5" s="50">
        <v>2023</v>
      </c>
      <c r="G5" s="45"/>
      <c r="H5" s="51" t="s">
        <v>5</v>
      </c>
      <c r="I5" s="45"/>
      <c r="J5" s="45" t="s">
        <v>6</v>
      </c>
      <c r="K5" s="45"/>
      <c r="L5" s="52"/>
    </row>
    <row r="6" spans="1:12" ht="20.25" thickBot="1">
      <c r="A6" s="391" t="s">
        <v>45</v>
      </c>
      <c r="B6" s="392"/>
      <c r="C6" s="204"/>
      <c r="D6" s="204"/>
      <c r="E6" s="45"/>
      <c r="F6" s="45"/>
      <c r="G6" s="45"/>
      <c r="H6" s="67" t="s">
        <v>52</v>
      </c>
      <c r="I6" s="45"/>
      <c r="J6" s="45"/>
      <c r="K6" s="45"/>
      <c r="L6" s="53"/>
    </row>
    <row r="7" spans="1:15" ht="15.75">
      <c r="A7" s="393" t="s">
        <v>141</v>
      </c>
      <c r="B7" s="394"/>
      <c r="C7" s="204"/>
      <c r="D7" s="204"/>
      <c r="E7" s="54" t="s">
        <v>185</v>
      </c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2" ht="15">
      <c r="A8" s="395" t="s">
        <v>46</v>
      </c>
      <c r="B8" s="381" t="s">
        <v>19</v>
      </c>
      <c r="C8" s="382"/>
      <c r="D8" s="383"/>
      <c r="E8" s="397" t="s">
        <v>9</v>
      </c>
      <c r="F8" s="398" t="s">
        <v>10</v>
      </c>
      <c r="G8" s="397" t="s">
        <v>11</v>
      </c>
      <c r="H8" s="409" t="s">
        <v>12</v>
      </c>
      <c r="I8" s="397" t="s">
        <v>13</v>
      </c>
      <c r="J8" s="403" t="s">
        <v>47</v>
      </c>
      <c r="K8" s="387" t="s">
        <v>48</v>
      </c>
      <c r="L8" s="405" t="s">
        <v>16</v>
      </c>
    </row>
    <row r="9" spans="1:12" ht="42.75" customHeight="1">
      <c r="A9" s="396"/>
      <c r="B9" s="384"/>
      <c r="C9" s="385"/>
      <c r="D9" s="386"/>
      <c r="E9" s="397"/>
      <c r="F9" s="398"/>
      <c r="G9" s="397"/>
      <c r="H9" s="410"/>
      <c r="I9" s="397"/>
      <c r="J9" s="404"/>
      <c r="K9" s="388"/>
      <c r="L9" s="406"/>
    </row>
    <row r="10" spans="1:12" s="160" customFormat="1" ht="15.75">
      <c r="A10" s="379" t="s">
        <v>250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</row>
    <row r="11" spans="1:12" s="160" customFormat="1" ht="15.75">
      <c r="A11" s="55" t="s">
        <v>35</v>
      </c>
      <c r="B11" s="142" t="s">
        <v>71</v>
      </c>
      <c r="C11" s="38"/>
      <c r="D11" s="39"/>
      <c r="E11" s="30">
        <v>2011</v>
      </c>
      <c r="F11" s="31">
        <v>62.1</v>
      </c>
      <c r="G11" s="32" t="s">
        <v>24</v>
      </c>
      <c r="H11" s="29" t="s">
        <v>78</v>
      </c>
      <c r="I11" s="57">
        <v>12</v>
      </c>
      <c r="J11" s="61">
        <v>30</v>
      </c>
      <c r="K11" s="62">
        <f>AVERAGE(J11)</f>
        <v>30</v>
      </c>
      <c r="L11" s="327" t="s">
        <v>59</v>
      </c>
    </row>
    <row r="12" spans="1:12" s="160" customFormat="1" ht="15.75">
      <c r="A12" s="55" t="s">
        <v>36</v>
      </c>
      <c r="B12" s="130" t="s">
        <v>222</v>
      </c>
      <c r="C12" s="212"/>
      <c r="D12" s="213"/>
      <c r="E12" s="30">
        <v>2009</v>
      </c>
      <c r="F12" s="169">
        <v>52.5</v>
      </c>
      <c r="G12" s="32" t="s">
        <v>162</v>
      </c>
      <c r="H12" s="29" t="s">
        <v>78</v>
      </c>
      <c r="I12" s="57">
        <v>16</v>
      </c>
      <c r="J12" s="61">
        <v>32</v>
      </c>
      <c r="K12" s="62">
        <f>SUM(K11,J12)</f>
        <v>62</v>
      </c>
      <c r="L12" s="328" t="s">
        <v>26</v>
      </c>
    </row>
    <row r="13" spans="1:12" s="160" customFormat="1" ht="15.75">
      <c r="A13" s="55" t="s">
        <v>37</v>
      </c>
      <c r="B13" s="130" t="s">
        <v>155</v>
      </c>
      <c r="C13" s="131"/>
      <c r="D13" s="132"/>
      <c r="E13" s="30">
        <v>2006</v>
      </c>
      <c r="F13" s="31">
        <v>69</v>
      </c>
      <c r="G13" s="34" t="s">
        <v>159</v>
      </c>
      <c r="H13" s="29" t="s">
        <v>78</v>
      </c>
      <c r="I13" s="63">
        <v>24</v>
      </c>
      <c r="J13" s="61">
        <v>28</v>
      </c>
      <c r="K13" s="62">
        <f>SUM(K12,J13)</f>
        <v>90</v>
      </c>
      <c r="L13" s="327" t="s">
        <v>59</v>
      </c>
    </row>
    <row r="14" spans="1:12" s="160" customFormat="1" ht="15.75">
      <c r="A14" s="55" t="s">
        <v>38</v>
      </c>
      <c r="B14" s="171" t="s">
        <v>232</v>
      </c>
      <c r="C14" s="172"/>
      <c r="D14" s="173"/>
      <c r="E14" s="24">
        <v>2007</v>
      </c>
      <c r="F14" s="31">
        <v>51.6</v>
      </c>
      <c r="G14" s="32" t="s">
        <v>190</v>
      </c>
      <c r="H14" s="29" t="s">
        <v>78</v>
      </c>
      <c r="I14" s="63">
        <v>12</v>
      </c>
      <c r="J14" s="61">
        <v>32</v>
      </c>
      <c r="K14" s="62">
        <f>SUM(K13,J14)</f>
        <v>122</v>
      </c>
      <c r="L14" s="328" t="s">
        <v>233</v>
      </c>
    </row>
    <row r="15" spans="1:13" s="160" customFormat="1" ht="15.75">
      <c r="A15" s="55" t="s">
        <v>39</v>
      </c>
      <c r="B15" s="206"/>
      <c r="C15" s="207"/>
      <c r="D15" s="208"/>
      <c r="E15" s="30"/>
      <c r="F15" s="31">
        <v>235.2</v>
      </c>
      <c r="G15" s="32"/>
      <c r="H15" s="149"/>
      <c r="I15" s="63"/>
      <c r="J15" s="61">
        <v>0</v>
      </c>
      <c r="K15" s="62">
        <f>SUM(K14,J15)</f>
        <v>122</v>
      </c>
      <c r="L15" s="65"/>
      <c r="M15" s="160">
        <v>18</v>
      </c>
    </row>
    <row r="16" spans="1:12" ht="15.75">
      <c r="A16" s="379" t="s">
        <v>249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</row>
    <row r="17" spans="1:19" s="111" customFormat="1" ht="15.75">
      <c r="A17" s="55" t="s">
        <v>35</v>
      </c>
      <c r="B17" s="206" t="s">
        <v>69</v>
      </c>
      <c r="C17" s="207"/>
      <c r="D17" s="208"/>
      <c r="E17" s="30">
        <v>2012</v>
      </c>
      <c r="F17" s="31">
        <v>42.2</v>
      </c>
      <c r="G17" s="34" t="s">
        <v>24</v>
      </c>
      <c r="H17" s="36" t="s">
        <v>257</v>
      </c>
      <c r="I17" s="57">
        <v>12</v>
      </c>
      <c r="J17" s="61">
        <v>31</v>
      </c>
      <c r="K17" s="62">
        <f>AVERAGE(J17)</f>
        <v>31</v>
      </c>
      <c r="L17" s="64" t="s">
        <v>27</v>
      </c>
      <c r="M17" s="112"/>
      <c r="N17" s="112"/>
      <c r="O17" s="112"/>
      <c r="P17" s="112"/>
      <c r="Q17" s="112"/>
      <c r="R17" s="112"/>
      <c r="S17" s="112"/>
    </row>
    <row r="18" spans="1:12" s="112" customFormat="1" ht="15.75">
      <c r="A18" s="55" t="s">
        <v>36</v>
      </c>
      <c r="B18" s="135" t="s">
        <v>178</v>
      </c>
      <c r="C18" s="38"/>
      <c r="D18" s="39"/>
      <c r="E18" s="30">
        <v>2008</v>
      </c>
      <c r="F18" s="31">
        <v>47.2</v>
      </c>
      <c r="G18" s="32" t="s">
        <v>162</v>
      </c>
      <c r="H18" s="36" t="s">
        <v>257</v>
      </c>
      <c r="I18" s="57">
        <v>16</v>
      </c>
      <c r="J18" s="61">
        <v>33</v>
      </c>
      <c r="K18" s="62">
        <f>SUM(K17,J18)</f>
        <v>64</v>
      </c>
      <c r="L18" s="64" t="s">
        <v>27</v>
      </c>
    </row>
    <row r="19" spans="1:12" s="112" customFormat="1" ht="15.75">
      <c r="A19" s="55" t="s">
        <v>37</v>
      </c>
      <c r="B19" s="135" t="s">
        <v>181</v>
      </c>
      <c r="C19" s="38"/>
      <c r="D19" s="39"/>
      <c r="E19" s="30">
        <v>2005</v>
      </c>
      <c r="F19" s="31">
        <v>58</v>
      </c>
      <c r="G19" s="34" t="s">
        <v>159</v>
      </c>
      <c r="H19" s="36" t="s">
        <v>257</v>
      </c>
      <c r="I19" s="63">
        <v>24</v>
      </c>
      <c r="J19" s="61">
        <v>36</v>
      </c>
      <c r="K19" s="62">
        <f>SUM(K18,J19)</f>
        <v>100</v>
      </c>
      <c r="L19" s="64" t="s">
        <v>27</v>
      </c>
    </row>
    <row r="20" spans="1:12" s="112" customFormat="1" ht="15.75">
      <c r="A20" s="55" t="s">
        <v>38</v>
      </c>
      <c r="B20" s="206" t="s">
        <v>183</v>
      </c>
      <c r="C20" s="207"/>
      <c r="D20" s="208"/>
      <c r="E20" s="30">
        <v>2005</v>
      </c>
      <c r="F20" s="31">
        <v>57</v>
      </c>
      <c r="G20" s="32" t="s">
        <v>24</v>
      </c>
      <c r="H20" s="36" t="s">
        <v>257</v>
      </c>
      <c r="I20" s="63">
        <v>12</v>
      </c>
      <c r="J20" s="61">
        <v>32</v>
      </c>
      <c r="K20" s="62">
        <f>SUM(K19,J20)</f>
        <v>132</v>
      </c>
      <c r="L20" s="64" t="s">
        <v>27</v>
      </c>
    </row>
    <row r="21" spans="1:13" s="112" customFormat="1" ht="15.75">
      <c r="A21" s="55" t="s">
        <v>39</v>
      </c>
      <c r="B21" s="206"/>
      <c r="C21" s="209"/>
      <c r="D21" s="210"/>
      <c r="E21" s="30"/>
      <c r="F21" s="31">
        <v>204.4</v>
      </c>
      <c r="G21" s="32"/>
      <c r="H21" s="56"/>
      <c r="I21" s="63"/>
      <c r="J21" s="61">
        <v>0</v>
      </c>
      <c r="K21" s="62">
        <f>SUM(K20,J21)</f>
        <v>132</v>
      </c>
      <c r="L21" s="64"/>
      <c r="M21" s="112">
        <v>20</v>
      </c>
    </row>
    <row r="22" spans="1:12" s="112" customFormat="1" ht="15.75">
      <c r="A22" s="401" t="s">
        <v>253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</row>
    <row r="23" spans="1:12" s="112" customFormat="1" ht="15.75">
      <c r="A23" s="55" t="s">
        <v>35</v>
      </c>
      <c r="B23" s="176" t="s">
        <v>88</v>
      </c>
      <c r="C23" s="38"/>
      <c r="D23" s="39"/>
      <c r="E23" s="30">
        <v>2011</v>
      </c>
      <c r="F23" s="31">
        <v>51.9</v>
      </c>
      <c r="G23" s="137" t="s">
        <v>24</v>
      </c>
      <c r="H23" s="29" t="s">
        <v>164</v>
      </c>
      <c r="I23" s="57">
        <v>12</v>
      </c>
      <c r="J23" s="61">
        <v>29</v>
      </c>
      <c r="K23" s="62">
        <f>AVERAGE(J23)</f>
        <v>29</v>
      </c>
      <c r="L23" s="65" t="s">
        <v>86</v>
      </c>
    </row>
    <row r="24" spans="1:12" s="112" customFormat="1" ht="15.75">
      <c r="A24" s="55" t="s">
        <v>36</v>
      </c>
      <c r="B24" s="142" t="s">
        <v>171</v>
      </c>
      <c r="C24" s="38"/>
      <c r="D24" s="39"/>
      <c r="E24" s="37">
        <v>2008</v>
      </c>
      <c r="F24" s="25">
        <v>88</v>
      </c>
      <c r="G24" s="32" t="s">
        <v>156</v>
      </c>
      <c r="H24" s="29" t="s">
        <v>164</v>
      </c>
      <c r="I24" s="57">
        <v>16</v>
      </c>
      <c r="J24" s="61">
        <v>34</v>
      </c>
      <c r="K24" s="62">
        <f>SUM(K23,J24)</f>
        <v>63</v>
      </c>
      <c r="L24" s="65" t="s">
        <v>86</v>
      </c>
    </row>
    <row r="25" spans="1:12" s="112" customFormat="1" ht="15.75">
      <c r="A25" s="55" t="s">
        <v>37</v>
      </c>
      <c r="B25" s="178" t="s">
        <v>174</v>
      </c>
      <c r="C25" s="38"/>
      <c r="D25" s="39"/>
      <c r="E25" s="30">
        <v>2007</v>
      </c>
      <c r="F25" s="31">
        <v>71.2</v>
      </c>
      <c r="G25" s="32" t="s">
        <v>159</v>
      </c>
      <c r="H25" s="29" t="s">
        <v>164</v>
      </c>
      <c r="I25" s="63">
        <v>24</v>
      </c>
      <c r="J25" s="61">
        <v>29</v>
      </c>
      <c r="K25" s="62">
        <f>SUM(K24,J25)</f>
        <v>92</v>
      </c>
      <c r="L25" s="65" t="s">
        <v>86</v>
      </c>
    </row>
    <row r="26" spans="1:12" s="112" customFormat="1" ht="15.75">
      <c r="A26" s="55" t="s">
        <v>38</v>
      </c>
      <c r="B26" s="143" t="s">
        <v>89</v>
      </c>
      <c r="C26" s="167"/>
      <c r="D26" s="168"/>
      <c r="E26" s="30">
        <v>2010</v>
      </c>
      <c r="F26" s="31">
        <v>56.9</v>
      </c>
      <c r="G26" s="32" t="s">
        <v>24</v>
      </c>
      <c r="H26" s="29" t="s">
        <v>164</v>
      </c>
      <c r="I26" s="63">
        <v>12</v>
      </c>
      <c r="J26" s="61">
        <v>11</v>
      </c>
      <c r="K26" s="62">
        <f>SUM(K25,J26)</f>
        <v>103</v>
      </c>
      <c r="L26" s="65" t="s">
        <v>86</v>
      </c>
    </row>
    <row r="27" spans="1:13" s="112" customFormat="1" ht="15.75">
      <c r="A27" s="55" t="s">
        <v>39</v>
      </c>
      <c r="B27" s="206"/>
      <c r="C27" s="207"/>
      <c r="D27" s="208"/>
      <c r="E27" s="30"/>
      <c r="F27" s="31">
        <v>268</v>
      </c>
      <c r="G27" s="32"/>
      <c r="H27" s="149"/>
      <c r="I27" s="63"/>
      <c r="J27" s="61">
        <v>0</v>
      </c>
      <c r="K27" s="62">
        <f>SUM(K26,J27)</f>
        <v>103</v>
      </c>
      <c r="L27" s="65"/>
      <c r="M27" s="112">
        <v>14</v>
      </c>
    </row>
    <row r="28" spans="1:12" s="112" customFormat="1" ht="15.75">
      <c r="A28" s="399" t="s">
        <v>252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</row>
    <row r="29" spans="1:12" s="112" customFormat="1" ht="15.75">
      <c r="A29" s="55" t="s">
        <v>35</v>
      </c>
      <c r="B29" s="176" t="s">
        <v>73</v>
      </c>
      <c r="C29" s="139"/>
      <c r="D29" s="140"/>
      <c r="E29" s="30">
        <v>2012</v>
      </c>
      <c r="F29" s="31">
        <v>47.3</v>
      </c>
      <c r="G29" s="137" t="s">
        <v>24</v>
      </c>
      <c r="H29" s="29" t="s">
        <v>216</v>
      </c>
      <c r="I29" s="57">
        <v>12</v>
      </c>
      <c r="J29" s="58">
        <v>28</v>
      </c>
      <c r="K29" s="59">
        <f>AVERAGE(J29)</f>
        <v>28</v>
      </c>
      <c r="L29" s="60" t="s">
        <v>49</v>
      </c>
    </row>
    <row r="30" spans="1:12" s="112" customFormat="1" ht="15.75">
      <c r="A30" s="55" t="s">
        <v>36</v>
      </c>
      <c r="B30" s="135" t="s">
        <v>188</v>
      </c>
      <c r="C30" s="38"/>
      <c r="D30" s="39"/>
      <c r="E30" s="30">
        <v>2009</v>
      </c>
      <c r="F30" s="31">
        <v>62.08</v>
      </c>
      <c r="G30" s="32" t="s">
        <v>162</v>
      </c>
      <c r="H30" s="29" t="s">
        <v>216</v>
      </c>
      <c r="I30" s="57">
        <v>16</v>
      </c>
      <c r="J30" s="61">
        <v>28</v>
      </c>
      <c r="K30" s="62">
        <f>SUM(K29,J30)</f>
        <v>56</v>
      </c>
      <c r="L30" s="60" t="s">
        <v>49</v>
      </c>
    </row>
    <row r="31" spans="1:12" s="112" customFormat="1" ht="15.75">
      <c r="A31" s="55" t="s">
        <v>37</v>
      </c>
      <c r="B31" s="142" t="s">
        <v>239</v>
      </c>
      <c r="C31" s="38"/>
      <c r="D31" s="39"/>
      <c r="E31" s="37">
        <v>2006</v>
      </c>
      <c r="F31" s="25">
        <v>92.3</v>
      </c>
      <c r="G31" s="137" t="s">
        <v>156</v>
      </c>
      <c r="H31" s="29" t="s">
        <v>216</v>
      </c>
      <c r="I31" s="63">
        <v>24</v>
      </c>
      <c r="J31" s="61">
        <v>31</v>
      </c>
      <c r="K31" s="62">
        <f>SUM(K30,J31)</f>
        <v>87</v>
      </c>
      <c r="L31" s="60" t="s">
        <v>49</v>
      </c>
    </row>
    <row r="32" spans="1:12" s="112" customFormat="1" ht="15.75">
      <c r="A32" s="55" t="s">
        <v>38</v>
      </c>
      <c r="B32" s="130" t="s">
        <v>198</v>
      </c>
      <c r="C32" s="209"/>
      <c r="D32" s="210"/>
      <c r="E32" s="30">
        <v>2009</v>
      </c>
      <c r="F32" s="201">
        <v>96</v>
      </c>
      <c r="G32" s="32" t="s">
        <v>159</v>
      </c>
      <c r="H32" s="29" t="s">
        <v>216</v>
      </c>
      <c r="I32" s="63">
        <v>12</v>
      </c>
      <c r="J32" s="61">
        <v>34</v>
      </c>
      <c r="K32" s="62">
        <f>SUM(K31,J32)</f>
        <v>121</v>
      </c>
      <c r="L32" s="60" t="s">
        <v>49</v>
      </c>
    </row>
    <row r="33" spans="1:13" s="112" customFormat="1" ht="15.75">
      <c r="A33" s="55" t="s">
        <v>39</v>
      </c>
      <c r="B33" s="130"/>
      <c r="C33" s="209"/>
      <c r="D33" s="210"/>
      <c r="E33" s="30"/>
      <c r="F33" s="201">
        <v>297.68</v>
      </c>
      <c r="G33" s="32"/>
      <c r="H33" s="56"/>
      <c r="I33" s="63"/>
      <c r="J33" s="61">
        <v>0</v>
      </c>
      <c r="K33" s="62">
        <f>SUM(K32,J33)</f>
        <v>121</v>
      </c>
      <c r="L33" s="60" t="s">
        <v>49</v>
      </c>
      <c r="M33" s="112">
        <v>15</v>
      </c>
    </row>
    <row r="34" spans="1:12" s="112" customFormat="1" ht="15.75">
      <c r="A34" s="379" t="s">
        <v>251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</row>
    <row r="35" spans="1:12" s="112" customFormat="1" ht="15.75">
      <c r="A35" s="55" t="s">
        <v>35</v>
      </c>
      <c r="B35" s="130" t="s">
        <v>211</v>
      </c>
      <c r="C35" s="131"/>
      <c r="D35" s="132"/>
      <c r="E35" s="30">
        <v>2010</v>
      </c>
      <c r="F35" s="31">
        <v>46.74</v>
      </c>
      <c r="G35" s="32" t="s">
        <v>24</v>
      </c>
      <c r="H35" s="29" t="s">
        <v>202</v>
      </c>
      <c r="I35" s="57">
        <v>12</v>
      </c>
      <c r="J35" s="58">
        <v>28</v>
      </c>
      <c r="K35" s="59">
        <f>AVERAGE(J35)</f>
        <v>28</v>
      </c>
      <c r="L35" s="33" t="s">
        <v>203</v>
      </c>
    </row>
    <row r="36" spans="1:12" s="112" customFormat="1" ht="15.75">
      <c r="A36" s="55" t="s">
        <v>36</v>
      </c>
      <c r="B36" s="130" t="s">
        <v>212</v>
      </c>
      <c r="C36" s="131"/>
      <c r="D36" s="132"/>
      <c r="E36" s="30">
        <v>2008</v>
      </c>
      <c r="F36" s="31">
        <v>64.38</v>
      </c>
      <c r="G36" s="175" t="s">
        <v>24</v>
      </c>
      <c r="H36" s="29" t="s">
        <v>202</v>
      </c>
      <c r="I36" s="57">
        <v>16</v>
      </c>
      <c r="J36" s="61">
        <v>29</v>
      </c>
      <c r="K36" s="62">
        <f>SUM(K35,J36)</f>
        <v>57</v>
      </c>
      <c r="L36" s="33" t="s">
        <v>203</v>
      </c>
    </row>
    <row r="37" spans="1:12" s="112" customFormat="1" ht="15.75">
      <c r="A37" s="55" t="s">
        <v>37</v>
      </c>
      <c r="B37" s="142" t="s">
        <v>208</v>
      </c>
      <c r="C37" s="38"/>
      <c r="D37" s="39"/>
      <c r="E37" s="37">
        <v>2006</v>
      </c>
      <c r="F37" s="25">
        <v>101.2</v>
      </c>
      <c r="G37" s="137" t="s">
        <v>159</v>
      </c>
      <c r="H37" s="29" t="s">
        <v>202</v>
      </c>
      <c r="I37" s="63">
        <v>24</v>
      </c>
      <c r="J37" s="61">
        <v>34</v>
      </c>
      <c r="K37" s="62">
        <f>SUM(K36,J37)</f>
        <v>91</v>
      </c>
      <c r="L37" s="33" t="s">
        <v>203</v>
      </c>
    </row>
    <row r="38" spans="1:12" s="112" customFormat="1" ht="15.75">
      <c r="A38" s="55" t="s">
        <v>38</v>
      </c>
      <c r="B38" s="130" t="s">
        <v>214</v>
      </c>
      <c r="C38" s="209"/>
      <c r="D38" s="210"/>
      <c r="E38" s="30">
        <v>2008</v>
      </c>
      <c r="F38" s="31">
        <v>53.92</v>
      </c>
      <c r="G38" s="32" t="s">
        <v>24</v>
      </c>
      <c r="H38" s="29" t="s">
        <v>202</v>
      </c>
      <c r="I38" s="63">
        <v>12</v>
      </c>
      <c r="J38" s="61">
        <v>31</v>
      </c>
      <c r="K38" s="62">
        <f>SUM(K37,J38)</f>
        <v>122</v>
      </c>
      <c r="L38" s="33" t="s">
        <v>203</v>
      </c>
    </row>
    <row r="39" spans="1:13" s="112" customFormat="1" ht="15.75">
      <c r="A39" s="55" t="s">
        <v>39</v>
      </c>
      <c r="B39" s="171"/>
      <c r="C39" s="172"/>
      <c r="D39" s="173"/>
      <c r="E39" s="24"/>
      <c r="F39" s="31">
        <v>266.24</v>
      </c>
      <c r="G39" s="32"/>
      <c r="H39" s="148"/>
      <c r="I39" s="63"/>
      <c r="J39" s="61">
        <v>0</v>
      </c>
      <c r="K39" s="62">
        <f>SUM(K38,J39)</f>
        <v>122</v>
      </c>
      <c r="L39" s="33"/>
      <c r="M39" s="112">
        <v>16</v>
      </c>
    </row>
    <row r="40" spans="1:22" ht="15">
      <c r="A40" s="16" t="s">
        <v>22</v>
      </c>
      <c r="B40" s="16"/>
      <c r="C40" s="194"/>
      <c r="D40" s="194"/>
      <c r="E40" s="407" t="s">
        <v>142</v>
      </c>
      <c r="F40" s="408"/>
      <c r="G40" s="408"/>
      <c r="H40" s="408"/>
      <c r="I40" s="408"/>
      <c r="J40" s="408"/>
      <c r="K40" s="365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</row>
  </sheetData>
  <sheetProtection/>
  <mergeCells count="20">
    <mergeCell ref="A28:L28"/>
    <mergeCell ref="A22:L22"/>
    <mergeCell ref="A10:L10"/>
    <mergeCell ref="J8:J9"/>
    <mergeCell ref="L8:L9"/>
    <mergeCell ref="E40:J40"/>
    <mergeCell ref="K40:V40"/>
    <mergeCell ref="G8:G9"/>
    <mergeCell ref="A16:L16"/>
    <mergeCell ref="H8:H9"/>
    <mergeCell ref="A34:L34"/>
    <mergeCell ref="B8:D9"/>
    <mergeCell ref="K8:K9"/>
    <mergeCell ref="A2:L2"/>
    <mergeCell ref="A6:B6"/>
    <mergeCell ref="A7:B7"/>
    <mergeCell ref="A8:A9"/>
    <mergeCell ref="E8:E9"/>
    <mergeCell ref="F8:F9"/>
    <mergeCell ref="I8:I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22"/>
  <sheetViews>
    <sheetView zoomScale="80" zoomScaleNormal="80" zoomScalePageLayoutView="0" workbookViewId="0" topLeftCell="A4">
      <selection activeCell="A16" sqref="A16"/>
    </sheetView>
  </sheetViews>
  <sheetFormatPr defaultColWidth="9.140625" defaultRowHeight="15"/>
  <cols>
    <col min="1" max="1" width="37.8515625" style="153" customWidth="1"/>
    <col min="2" max="2" width="4.00390625" style="153" customWidth="1"/>
    <col min="3" max="3" width="3.7109375" style="153" customWidth="1"/>
    <col min="4" max="4" width="3.7109375" style="160" customWidth="1"/>
    <col min="5" max="5" width="3.8515625" style="153" customWidth="1"/>
    <col min="6" max="6" width="4.57421875" style="153" customWidth="1"/>
    <col min="7" max="8" width="4.57421875" style="160" customWidth="1"/>
    <col min="9" max="11" width="3.8515625" style="160" customWidth="1"/>
    <col min="12" max="20" width="4.00390625" style="160" customWidth="1"/>
    <col min="21" max="21" width="6.28125" style="160" customWidth="1"/>
    <col min="22" max="27" width="4.00390625" style="160" customWidth="1"/>
    <col min="28" max="28" width="4.8515625" style="160" customWidth="1"/>
    <col min="29" max="29" width="4.28125" style="160" customWidth="1"/>
    <col min="30" max="31" width="3.8515625" style="160" customWidth="1"/>
    <col min="32" max="32" width="6.57421875" style="160" customWidth="1"/>
    <col min="33" max="33" width="4.57421875" style="153" customWidth="1"/>
    <col min="34" max="34" width="4.140625" style="153" customWidth="1"/>
    <col min="35" max="35" width="4.140625" style="160" customWidth="1"/>
    <col min="36" max="36" width="6.00390625" style="160" customWidth="1"/>
    <col min="37" max="38" width="4.7109375" style="160" customWidth="1"/>
    <col min="39" max="39" width="4.140625" style="160" customWidth="1"/>
    <col min="40" max="40" width="4.00390625" style="160" customWidth="1"/>
    <col min="41" max="41" width="3.57421875" style="160" customWidth="1"/>
    <col min="42" max="42" width="3.421875" style="153" customWidth="1"/>
    <col min="43" max="43" width="10.7109375" style="153" customWidth="1"/>
    <col min="44" max="44" width="9.28125" style="153" customWidth="1"/>
    <col min="45" max="45" width="8.57421875" style="153" customWidth="1"/>
    <col min="46" max="16384" width="9.140625" style="153" customWidth="1"/>
  </cols>
  <sheetData>
    <row r="1" spans="1:29" s="160" customFormat="1" ht="15">
      <c r="A1" s="1" t="s">
        <v>0</v>
      </c>
      <c r="B1" s="1"/>
      <c r="C1" s="20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60" customFormat="1" ht="15">
      <c r="A2" s="1" t="s">
        <v>40</v>
      </c>
      <c r="B2" s="1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60" customFormat="1" ht="15">
      <c r="A3" s="161" t="s">
        <v>29</v>
      </c>
      <c r="B3" s="162"/>
      <c r="C3" s="162"/>
      <c r="D3" s="162"/>
      <c r="E3" s="16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60" customFormat="1" ht="15">
      <c r="A4" s="2"/>
      <c r="B4" s="2"/>
      <c r="C4" s="20"/>
      <c r="D4" s="20"/>
      <c r="E4" s="2"/>
      <c r="F4" s="2"/>
      <c r="G4" s="2"/>
      <c r="H4" s="2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38"/>
    </row>
    <row r="5" spans="1:29" s="160" customFormat="1" ht="25.5">
      <c r="A5" s="18"/>
      <c r="B5" s="138"/>
      <c r="C5" s="188"/>
      <c r="D5" s="188"/>
      <c r="E5" s="5" t="s">
        <v>77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86"/>
    </row>
    <row r="6" spans="1:29" s="160" customFormat="1" ht="18">
      <c r="A6" s="2"/>
      <c r="B6" s="2"/>
      <c r="C6" s="20"/>
      <c r="D6" s="20"/>
      <c r="E6" s="41" t="s">
        <v>76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87"/>
    </row>
    <row r="7" spans="1:29" s="160" customFormat="1" ht="15.75">
      <c r="A7" s="10" t="s">
        <v>103</v>
      </c>
      <c r="B7" s="11"/>
      <c r="C7" s="20" t="s">
        <v>105</v>
      </c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1" s="160" customFormat="1" ht="16.5" thickBot="1">
      <c r="A8" s="13" t="s">
        <v>104</v>
      </c>
      <c r="B8" s="14"/>
      <c r="C8" s="418" t="s">
        <v>184</v>
      </c>
      <c r="D8" s="418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</row>
    <row r="9" spans="1:45" ht="49.5" customHeight="1" thickBot="1">
      <c r="A9" s="427" t="s">
        <v>57</v>
      </c>
      <c r="B9" s="433" t="s">
        <v>91</v>
      </c>
      <c r="C9" s="412"/>
      <c r="D9" s="412"/>
      <c r="E9" s="412"/>
      <c r="F9" s="412"/>
      <c r="G9" s="412"/>
      <c r="H9" s="412"/>
      <c r="I9" s="411" t="s">
        <v>92</v>
      </c>
      <c r="J9" s="434"/>
      <c r="K9" s="434"/>
      <c r="L9" s="434"/>
      <c r="M9" s="434"/>
      <c r="N9" s="434"/>
      <c r="O9" s="411" t="s">
        <v>93</v>
      </c>
      <c r="P9" s="412"/>
      <c r="Q9" s="412"/>
      <c r="R9" s="412"/>
      <c r="S9" s="412"/>
      <c r="T9" s="412"/>
      <c r="U9" s="435"/>
      <c r="V9" s="411" t="s">
        <v>96</v>
      </c>
      <c r="W9" s="412"/>
      <c r="X9" s="412"/>
      <c r="Y9" s="412"/>
      <c r="Z9" s="412"/>
      <c r="AA9" s="412"/>
      <c r="AB9" s="413"/>
      <c r="AC9" s="416" t="s">
        <v>98</v>
      </c>
      <c r="AD9" s="417"/>
      <c r="AE9" s="417"/>
      <c r="AF9" s="417"/>
      <c r="AG9" s="414" t="s">
        <v>100</v>
      </c>
      <c r="AH9" s="415"/>
      <c r="AI9" s="415"/>
      <c r="AJ9" s="415"/>
      <c r="AK9" s="424" t="s">
        <v>101</v>
      </c>
      <c r="AL9" s="425"/>
      <c r="AM9" s="425"/>
      <c r="AN9" s="426"/>
      <c r="AO9" s="426"/>
      <c r="AP9" s="426"/>
      <c r="AQ9" s="429" t="s">
        <v>58</v>
      </c>
      <c r="AR9" s="431" t="s">
        <v>21</v>
      </c>
      <c r="AS9" s="420" t="s">
        <v>7</v>
      </c>
    </row>
    <row r="10" spans="1:45" ht="16.5" thickBot="1">
      <c r="A10" s="428"/>
      <c r="B10" s="242">
        <v>28</v>
      </c>
      <c r="C10" s="243">
        <v>33</v>
      </c>
      <c r="D10" s="243"/>
      <c r="E10" s="243">
        <v>38</v>
      </c>
      <c r="F10" s="243">
        <v>43</v>
      </c>
      <c r="G10" s="244" t="s">
        <v>94</v>
      </c>
      <c r="H10" s="244"/>
      <c r="I10" s="243">
        <v>33</v>
      </c>
      <c r="J10" s="243">
        <v>38</v>
      </c>
      <c r="K10" s="243">
        <v>43</v>
      </c>
      <c r="L10" s="239">
        <v>48</v>
      </c>
      <c r="M10" s="240" t="s">
        <v>95</v>
      </c>
      <c r="N10" s="240"/>
      <c r="O10" s="297">
        <v>48</v>
      </c>
      <c r="P10" s="239">
        <v>53</v>
      </c>
      <c r="Q10" s="239">
        <v>58</v>
      </c>
      <c r="R10" s="239">
        <v>63</v>
      </c>
      <c r="S10" s="239">
        <v>68</v>
      </c>
      <c r="T10" s="239">
        <v>73</v>
      </c>
      <c r="U10" s="240" t="s">
        <v>66</v>
      </c>
      <c r="V10" s="239">
        <v>58</v>
      </c>
      <c r="W10" s="239">
        <v>63</v>
      </c>
      <c r="X10" s="239">
        <v>68</v>
      </c>
      <c r="Y10" s="239">
        <v>73</v>
      </c>
      <c r="Z10" s="240">
        <v>78</v>
      </c>
      <c r="AA10" s="240">
        <v>85</v>
      </c>
      <c r="AB10" s="240" t="s">
        <v>97</v>
      </c>
      <c r="AC10" s="225">
        <v>38</v>
      </c>
      <c r="AD10" s="225">
        <v>43</v>
      </c>
      <c r="AE10" s="218">
        <v>48</v>
      </c>
      <c r="AF10" s="223" t="s">
        <v>99</v>
      </c>
      <c r="AG10" s="225">
        <v>48</v>
      </c>
      <c r="AH10" s="156">
        <v>53</v>
      </c>
      <c r="AI10" s="166">
        <v>58</v>
      </c>
      <c r="AJ10" s="226" t="s">
        <v>67</v>
      </c>
      <c r="AK10" s="225">
        <v>53</v>
      </c>
      <c r="AL10" s="225"/>
      <c r="AM10" s="225">
        <v>58</v>
      </c>
      <c r="AN10" s="166">
        <v>63</v>
      </c>
      <c r="AO10" s="422" t="s">
        <v>102</v>
      </c>
      <c r="AP10" s="423"/>
      <c r="AQ10" s="430"/>
      <c r="AR10" s="432"/>
      <c r="AS10" s="421"/>
    </row>
    <row r="11" spans="1:45" ht="15">
      <c r="A11" s="205" t="s">
        <v>78</v>
      </c>
      <c r="B11" s="241"/>
      <c r="C11" s="304"/>
      <c r="D11" s="304"/>
      <c r="E11" s="304"/>
      <c r="F11" s="304"/>
      <c r="G11" s="337">
        <v>18</v>
      </c>
      <c r="H11" s="305"/>
      <c r="I11" s="306"/>
      <c r="J11" s="304"/>
      <c r="K11" s="304"/>
      <c r="L11" s="307">
        <v>16</v>
      </c>
      <c r="M11" s="308"/>
      <c r="N11" s="305"/>
      <c r="O11" s="309"/>
      <c r="P11" s="307">
        <v>18</v>
      </c>
      <c r="Q11" s="307"/>
      <c r="R11" s="307"/>
      <c r="S11" s="307"/>
      <c r="T11" s="307"/>
      <c r="U11" s="305"/>
      <c r="V11" s="309"/>
      <c r="W11" s="307"/>
      <c r="X11" s="307">
        <v>18</v>
      </c>
      <c r="Y11" s="308">
        <v>17</v>
      </c>
      <c r="Z11" s="308"/>
      <c r="AA11" s="308"/>
      <c r="AB11" s="305"/>
      <c r="AC11" s="310"/>
      <c r="AD11" s="307"/>
      <c r="AE11" s="307"/>
      <c r="AF11" s="311"/>
      <c r="AG11" s="310"/>
      <c r="AH11" s="307"/>
      <c r="AI11" s="307"/>
      <c r="AJ11" s="305"/>
      <c r="AK11" s="310">
        <v>20</v>
      </c>
      <c r="AL11" s="309">
        <v>15</v>
      </c>
      <c r="AM11" s="307"/>
      <c r="AN11" s="338"/>
      <c r="AO11" s="245"/>
      <c r="AP11" s="246"/>
      <c r="AQ11" s="159">
        <v>18</v>
      </c>
      <c r="AR11" s="40">
        <v>140</v>
      </c>
      <c r="AS11" s="157">
        <v>1</v>
      </c>
    </row>
    <row r="12" spans="1:45" ht="15">
      <c r="A12" s="335" t="s">
        <v>257</v>
      </c>
      <c r="B12" s="318"/>
      <c r="C12" s="312"/>
      <c r="D12" s="312"/>
      <c r="E12" s="312"/>
      <c r="F12" s="312">
        <v>15</v>
      </c>
      <c r="G12" s="313"/>
      <c r="H12" s="314"/>
      <c r="I12" s="315"/>
      <c r="J12" s="312"/>
      <c r="K12" s="312"/>
      <c r="L12" s="312"/>
      <c r="M12" s="313"/>
      <c r="N12" s="314"/>
      <c r="O12" s="315">
        <v>16</v>
      </c>
      <c r="P12" s="312"/>
      <c r="Q12" s="312"/>
      <c r="R12" s="312"/>
      <c r="S12" s="312"/>
      <c r="T12" s="312"/>
      <c r="U12" s="314">
        <v>14</v>
      </c>
      <c r="V12" s="315">
        <v>21</v>
      </c>
      <c r="W12" s="312"/>
      <c r="X12" s="312">
        <v>10</v>
      </c>
      <c r="Y12" s="313"/>
      <c r="Z12" s="313"/>
      <c r="AA12" s="313"/>
      <c r="AB12" s="314"/>
      <c r="AC12" s="316"/>
      <c r="AD12" s="312"/>
      <c r="AE12" s="312"/>
      <c r="AF12" s="317"/>
      <c r="AG12" s="316"/>
      <c r="AH12" s="312"/>
      <c r="AI12" s="312">
        <v>13</v>
      </c>
      <c r="AJ12" s="314"/>
      <c r="AK12" s="316"/>
      <c r="AL12" s="315"/>
      <c r="AM12" s="312">
        <v>18</v>
      </c>
      <c r="AN12" s="271"/>
      <c r="AO12" s="247"/>
      <c r="AP12" s="248"/>
      <c r="AQ12" s="159">
        <v>20</v>
      </c>
      <c r="AR12" s="40">
        <v>127</v>
      </c>
      <c r="AS12" s="157">
        <v>2</v>
      </c>
    </row>
    <row r="13" spans="1:45" ht="15">
      <c r="A13" s="298" t="s">
        <v>202</v>
      </c>
      <c r="B13" s="318"/>
      <c r="C13" s="312"/>
      <c r="D13" s="312"/>
      <c r="E13" s="312"/>
      <c r="F13" s="312"/>
      <c r="G13" s="313">
        <v>12</v>
      </c>
      <c r="H13" s="314"/>
      <c r="I13" s="315"/>
      <c r="J13" s="312"/>
      <c r="K13" s="312"/>
      <c r="L13" s="312">
        <v>20</v>
      </c>
      <c r="M13" s="313">
        <v>18</v>
      </c>
      <c r="N13" s="314"/>
      <c r="O13" s="315"/>
      <c r="P13" s="312"/>
      <c r="Q13" s="312"/>
      <c r="R13" s="312"/>
      <c r="S13" s="312">
        <v>12</v>
      </c>
      <c r="T13" s="312"/>
      <c r="U13" s="314"/>
      <c r="V13" s="315"/>
      <c r="W13" s="312"/>
      <c r="X13" s="312"/>
      <c r="Y13" s="313"/>
      <c r="Z13" s="313"/>
      <c r="AA13" s="313"/>
      <c r="AB13" s="314">
        <v>16</v>
      </c>
      <c r="AC13" s="316"/>
      <c r="AD13" s="312"/>
      <c r="AE13" s="312"/>
      <c r="AF13" s="317"/>
      <c r="AG13" s="316">
        <v>14</v>
      </c>
      <c r="AH13" s="312"/>
      <c r="AI13" s="312">
        <v>18</v>
      </c>
      <c r="AJ13" s="314"/>
      <c r="AK13" s="316"/>
      <c r="AL13" s="315"/>
      <c r="AM13" s="312"/>
      <c r="AN13" s="271"/>
      <c r="AO13" s="247"/>
      <c r="AP13" s="248"/>
      <c r="AQ13" s="159">
        <v>16</v>
      </c>
      <c r="AR13" s="40">
        <v>126</v>
      </c>
      <c r="AS13" s="157">
        <v>3</v>
      </c>
    </row>
    <row r="14" spans="1:45" ht="15">
      <c r="A14" s="339" t="s">
        <v>236</v>
      </c>
      <c r="B14" s="158"/>
      <c r="C14" s="312"/>
      <c r="D14" s="312"/>
      <c r="E14" s="312"/>
      <c r="F14" s="312"/>
      <c r="G14" s="313">
        <v>18</v>
      </c>
      <c r="H14" s="314">
        <v>16</v>
      </c>
      <c r="I14" s="315"/>
      <c r="J14" s="312"/>
      <c r="K14" s="312"/>
      <c r="L14" s="312">
        <v>16</v>
      </c>
      <c r="M14" s="313"/>
      <c r="N14" s="314"/>
      <c r="O14" s="315"/>
      <c r="P14" s="312">
        <v>18</v>
      </c>
      <c r="Q14" s="312"/>
      <c r="R14" s="312"/>
      <c r="S14" s="312"/>
      <c r="T14" s="312"/>
      <c r="U14" s="314"/>
      <c r="V14" s="315"/>
      <c r="W14" s="312"/>
      <c r="X14" s="312"/>
      <c r="Y14" s="313">
        <v>17</v>
      </c>
      <c r="Z14" s="313"/>
      <c r="AA14" s="313"/>
      <c r="AB14" s="314"/>
      <c r="AC14" s="316">
        <v>18</v>
      </c>
      <c r="AD14" s="312"/>
      <c r="AE14" s="312"/>
      <c r="AF14" s="317"/>
      <c r="AG14" s="316"/>
      <c r="AH14" s="312"/>
      <c r="AI14" s="312"/>
      <c r="AJ14" s="314"/>
      <c r="AK14" s="316">
        <v>20</v>
      </c>
      <c r="AL14" s="315"/>
      <c r="AM14" s="312"/>
      <c r="AN14" s="271"/>
      <c r="AO14" s="247"/>
      <c r="AP14" s="248"/>
      <c r="AQ14" s="159"/>
      <c r="AR14" s="40">
        <v>123</v>
      </c>
      <c r="AS14" s="157">
        <v>4</v>
      </c>
    </row>
    <row r="15" spans="1:45" ht="29.25">
      <c r="A15" s="250" t="s">
        <v>216</v>
      </c>
      <c r="B15" s="158"/>
      <c r="C15" s="312"/>
      <c r="D15" s="312"/>
      <c r="E15" s="312"/>
      <c r="F15" s="312"/>
      <c r="G15" s="313">
        <v>20</v>
      </c>
      <c r="H15" s="314">
        <v>14</v>
      </c>
      <c r="I15" s="315"/>
      <c r="J15" s="312"/>
      <c r="K15" s="312">
        <v>12</v>
      </c>
      <c r="L15" s="312"/>
      <c r="M15" s="313"/>
      <c r="N15" s="314"/>
      <c r="O15" s="315"/>
      <c r="P15" s="312"/>
      <c r="Q15" s="312"/>
      <c r="R15" s="312">
        <v>11</v>
      </c>
      <c r="S15" s="312"/>
      <c r="T15" s="312"/>
      <c r="U15" s="314"/>
      <c r="V15" s="315"/>
      <c r="W15" s="312"/>
      <c r="X15" s="312"/>
      <c r="Y15" s="313"/>
      <c r="Z15" s="313"/>
      <c r="AA15" s="313"/>
      <c r="AB15" s="314">
        <v>11</v>
      </c>
      <c r="AC15" s="316"/>
      <c r="AD15" s="312"/>
      <c r="AE15" s="312"/>
      <c r="AF15" s="317"/>
      <c r="AG15" s="316"/>
      <c r="AH15" s="312">
        <v>16</v>
      </c>
      <c r="AI15" s="312"/>
      <c r="AJ15" s="314">
        <v>20</v>
      </c>
      <c r="AK15" s="316"/>
      <c r="AL15" s="315"/>
      <c r="AM15" s="312"/>
      <c r="AN15" s="271"/>
      <c r="AO15" s="247"/>
      <c r="AP15" s="248"/>
      <c r="AQ15" s="159">
        <v>15</v>
      </c>
      <c r="AR15" s="40">
        <v>119</v>
      </c>
      <c r="AS15" s="157">
        <v>5</v>
      </c>
    </row>
    <row r="16" spans="1:45" ht="15">
      <c r="A16" s="251" t="s">
        <v>164</v>
      </c>
      <c r="B16" s="316"/>
      <c r="C16" s="312">
        <v>10</v>
      </c>
      <c r="D16" s="312"/>
      <c r="E16" s="312"/>
      <c r="F16" s="312"/>
      <c r="G16" s="313"/>
      <c r="H16" s="314"/>
      <c r="I16" s="315"/>
      <c r="J16" s="312"/>
      <c r="K16" s="312"/>
      <c r="L16" s="312"/>
      <c r="M16" s="313">
        <v>15</v>
      </c>
      <c r="N16" s="314">
        <v>8</v>
      </c>
      <c r="O16" s="315"/>
      <c r="P16" s="312"/>
      <c r="Q16" s="312"/>
      <c r="R16" s="312"/>
      <c r="S16" s="312"/>
      <c r="T16" s="312"/>
      <c r="U16" s="314">
        <v>20</v>
      </c>
      <c r="V16" s="315"/>
      <c r="W16" s="312"/>
      <c r="X16" s="312">
        <v>14</v>
      </c>
      <c r="Y16" s="313"/>
      <c r="Z16" s="313"/>
      <c r="AA16" s="313"/>
      <c r="AB16" s="314"/>
      <c r="AC16" s="316"/>
      <c r="AD16" s="312">
        <v>10</v>
      </c>
      <c r="AE16" s="312"/>
      <c r="AF16" s="317">
        <v>20</v>
      </c>
      <c r="AG16" s="316"/>
      <c r="AH16" s="312"/>
      <c r="AI16" s="312"/>
      <c r="AJ16" s="314"/>
      <c r="AK16" s="316"/>
      <c r="AL16" s="315"/>
      <c r="AM16" s="312"/>
      <c r="AN16" s="271"/>
      <c r="AO16" s="247"/>
      <c r="AP16" s="248"/>
      <c r="AQ16" s="159">
        <v>14</v>
      </c>
      <c r="AR16" s="40">
        <v>111</v>
      </c>
      <c r="AS16" s="157">
        <v>6</v>
      </c>
    </row>
    <row r="17" spans="1:45" ht="15">
      <c r="A17" s="221" t="s">
        <v>218</v>
      </c>
      <c r="B17" s="319"/>
      <c r="C17" s="312"/>
      <c r="D17" s="312"/>
      <c r="E17" s="312"/>
      <c r="F17" s="312"/>
      <c r="G17" s="313"/>
      <c r="H17" s="314"/>
      <c r="I17" s="315"/>
      <c r="J17" s="312"/>
      <c r="K17" s="312"/>
      <c r="L17" s="312"/>
      <c r="M17" s="313">
        <v>5</v>
      </c>
      <c r="N17" s="314"/>
      <c r="O17" s="315"/>
      <c r="P17" s="312"/>
      <c r="Q17" s="312"/>
      <c r="R17" s="312"/>
      <c r="S17" s="312"/>
      <c r="T17" s="312"/>
      <c r="U17" s="314"/>
      <c r="V17" s="315">
        <v>21</v>
      </c>
      <c r="W17" s="312"/>
      <c r="X17" s="312">
        <v>18</v>
      </c>
      <c r="Y17" s="313">
        <v>5</v>
      </c>
      <c r="Z17" s="313"/>
      <c r="AA17" s="313"/>
      <c r="AB17" s="314"/>
      <c r="AC17" s="316"/>
      <c r="AD17" s="312"/>
      <c r="AE17" s="312"/>
      <c r="AF17" s="317"/>
      <c r="AG17" s="159"/>
      <c r="AH17" s="40"/>
      <c r="AI17" s="40"/>
      <c r="AJ17" s="157">
        <v>12</v>
      </c>
      <c r="AK17" s="159">
        <v>16</v>
      </c>
      <c r="AL17" s="266"/>
      <c r="AM17" s="40"/>
      <c r="AN17" s="247"/>
      <c r="AO17" s="247"/>
      <c r="AP17" s="248"/>
      <c r="AQ17" s="159"/>
      <c r="AR17" s="40">
        <v>77</v>
      </c>
      <c r="AS17" s="157">
        <v>7</v>
      </c>
    </row>
    <row r="18" spans="1:45" s="160" customFormat="1" ht="15">
      <c r="A18" s="222" t="s">
        <v>90</v>
      </c>
      <c r="B18" s="319"/>
      <c r="C18" s="312"/>
      <c r="D18" s="312"/>
      <c r="E18" s="312"/>
      <c r="F18" s="312"/>
      <c r="G18" s="313"/>
      <c r="H18" s="314"/>
      <c r="I18" s="315"/>
      <c r="J18" s="312"/>
      <c r="K18" s="312"/>
      <c r="L18" s="312"/>
      <c r="M18" s="313"/>
      <c r="N18" s="314"/>
      <c r="O18" s="315"/>
      <c r="P18" s="312"/>
      <c r="Q18" s="312"/>
      <c r="R18" s="312"/>
      <c r="S18" s="312">
        <v>15</v>
      </c>
      <c r="T18" s="312"/>
      <c r="U18" s="314">
        <v>13</v>
      </c>
      <c r="V18" s="315"/>
      <c r="W18" s="312"/>
      <c r="X18" s="312"/>
      <c r="Y18" s="313"/>
      <c r="Z18" s="313"/>
      <c r="AA18" s="313"/>
      <c r="AB18" s="314"/>
      <c r="AC18" s="316">
        <v>18</v>
      </c>
      <c r="AD18" s="312">
        <v>11</v>
      </c>
      <c r="AE18" s="312"/>
      <c r="AF18" s="317"/>
      <c r="AG18" s="159"/>
      <c r="AH18" s="40"/>
      <c r="AI18" s="40"/>
      <c r="AJ18" s="157"/>
      <c r="AK18" s="159"/>
      <c r="AL18" s="266"/>
      <c r="AM18" s="40"/>
      <c r="AN18" s="247"/>
      <c r="AO18" s="247"/>
      <c r="AP18" s="248"/>
      <c r="AQ18" s="159"/>
      <c r="AR18" s="40">
        <v>57</v>
      </c>
      <c r="AS18" s="157">
        <v>8</v>
      </c>
    </row>
    <row r="20" spans="1:5" ht="15">
      <c r="A20" s="185" t="s">
        <v>22</v>
      </c>
      <c r="B20" s="185"/>
      <c r="C20" s="185"/>
      <c r="D20" s="249"/>
      <c r="E20" s="19" t="s">
        <v>186</v>
      </c>
    </row>
    <row r="22" spans="1:11" ht="15">
      <c r="A22" s="185" t="s">
        <v>23</v>
      </c>
      <c r="B22" s="185"/>
      <c r="C22" s="185"/>
      <c r="D22" s="249"/>
      <c r="E22" s="19" t="s">
        <v>28</v>
      </c>
      <c r="F22" s="160"/>
      <c r="J22" s="224"/>
      <c r="K22" s="224"/>
    </row>
  </sheetData>
  <sheetProtection/>
  <mergeCells count="13">
    <mergeCell ref="A9:A10"/>
    <mergeCell ref="AQ9:AQ10"/>
    <mergeCell ref="AR9:AR10"/>
    <mergeCell ref="B9:H9"/>
    <mergeCell ref="I9:N9"/>
    <mergeCell ref="O9:U9"/>
    <mergeCell ref="V9:AB9"/>
    <mergeCell ref="AG9:AJ9"/>
    <mergeCell ref="AC9:AF9"/>
    <mergeCell ref="C8:AE8"/>
    <mergeCell ref="AS9:AS10"/>
    <mergeCell ref="AO10:AP10"/>
    <mergeCell ref="AK9:AP9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9">
      <selection activeCell="R27" sqref="R27"/>
    </sheetView>
  </sheetViews>
  <sheetFormatPr defaultColWidth="9.140625" defaultRowHeight="15"/>
  <cols>
    <col min="1" max="1" width="6.28125" style="160" customWidth="1"/>
    <col min="2" max="2" width="3.421875" style="160" customWidth="1"/>
    <col min="3" max="3" width="7.28125" style="160" customWidth="1"/>
    <col min="4" max="4" width="14.8515625" style="160" customWidth="1"/>
    <col min="5" max="5" width="5.28125" style="160" customWidth="1"/>
    <col min="6" max="6" width="7.8515625" style="21" customWidth="1"/>
    <col min="7" max="7" width="5.7109375" style="160" customWidth="1"/>
    <col min="8" max="8" width="44.28125" style="160" customWidth="1"/>
    <col min="9" max="9" width="3.57421875" style="160" customWidth="1"/>
    <col min="10" max="10" width="4.57421875" style="160" customWidth="1"/>
    <col min="11" max="11" width="6.421875" style="160" customWidth="1"/>
    <col min="12" max="12" width="4.140625" style="160" customWidth="1"/>
    <col min="13" max="13" width="4.7109375" style="160" customWidth="1"/>
    <col min="14" max="14" width="7.00390625" style="160" customWidth="1"/>
    <col min="15" max="16" width="3.421875" style="160" customWidth="1"/>
    <col min="17" max="17" width="10.28125" style="160" customWidth="1"/>
    <col min="18" max="18" width="6.00390625" style="160" customWidth="1"/>
    <col min="19" max="20" width="6.8515625" style="160" customWidth="1"/>
    <col min="21" max="21" width="15.421875" style="160" customWidth="1"/>
    <col min="22" max="16384" width="9.140625" style="160" customWidth="1"/>
  </cols>
  <sheetData>
    <row r="1" spans="1:21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4"/>
      <c r="U4" s="165"/>
    </row>
    <row r="5" spans="1:21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6" t="s">
        <v>108</v>
      </c>
      <c r="R5" s="154"/>
      <c r="S5" s="154"/>
      <c r="T5" s="7"/>
      <c r="U5" s="7"/>
    </row>
    <row r="6" spans="1:21" ht="18.75" thickBot="1">
      <c r="A6" s="2"/>
      <c r="B6" s="2"/>
      <c r="C6" s="2"/>
      <c r="D6" s="2"/>
      <c r="E6" s="2"/>
      <c r="F6" s="20"/>
      <c r="G6" s="2"/>
      <c r="H6" s="41" t="s">
        <v>42</v>
      </c>
      <c r="I6" s="2"/>
      <c r="J6" s="2"/>
      <c r="K6" s="2"/>
      <c r="L6" s="2"/>
      <c r="M6" s="2"/>
      <c r="N6" s="2"/>
      <c r="O6" s="2"/>
      <c r="P6" s="2"/>
      <c r="Q6" s="8" t="s">
        <v>109</v>
      </c>
      <c r="R6" s="155"/>
      <c r="S6" s="155"/>
      <c r="T6" s="9"/>
      <c r="U6" s="9"/>
    </row>
    <row r="7" spans="1:21" ht="15.75">
      <c r="A7" s="10" t="s">
        <v>103</v>
      </c>
      <c r="B7" s="11"/>
      <c r="C7" s="11"/>
      <c r="D7" s="12"/>
      <c r="E7" s="2"/>
      <c r="F7" s="20" t="s">
        <v>107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49"/>
      <c r="U8" s="350"/>
    </row>
    <row r="9" spans="1:21" ht="6.75" customHeight="1">
      <c r="A9" s="2"/>
      <c r="B9" s="2"/>
      <c r="C9" s="2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customHeight="1">
      <c r="A10" s="351" t="s">
        <v>7</v>
      </c>
      <c r="B10" s="353" t="s">
        <v>19</v>
      </c>
      <c r="C10" s="354"/>
      <c r="D10" s="355"/>
      <c r="E10" s="345" t="s">
        <v>9</v>
      </c>
      <c r="F10" s="359" t="s">
        <v>10</v>
      </c>
      <c r="G10" s="343" t="s">
        <v>11</v>
      </c>
      <c r="H10" s="360" t="s">
        <v>12</v>
      </c>
      <c r="I10" s="345" t="s">
        <v>13</v>
      </c>
      <c r="J10" s="343" t="s">
        <v>53</v>
      </c>
      <c r="K10" s="343" t="s">
        <v>54</v>
      </c>
      <c r="L10" s="340" t="s">
        <v>56</v>
      </c>
      <c r="M10" s="341"/>
      <c r="N10" s="341"/>
      <c r="O10" s="341"/>
      <c r="P10" s="342"/>
      <c r="Q10" s="343" t="s">
        <v>15</v>
      </c>
      <c r="R10" s="345" t="s">
        <v>241</v>
      </c>
      <c r="S10" s="345" t="s">
        <v>61</v>
      </c>
      <c r="T10" s="345" t="s">
        <v>55</v>
      </c>
      <c r="U10" s="345" t="s">
        <v>16</v>
      </c>
    </row>
    <row r="11" spans="1:21" ht="72" customHeight="1">
      <c r="A11" s="352"/>
      <c r="B11" s="356"/>
      <c r="C11" s="357"/>
      <c r="D11" s="358"/>
      <c r="E11" s="347"/>
      <c r="F11" s="344"/>
      <c r="G11" s="344"/>
      <c r="H11" s="361"/>
      <c r="I11" s="347"/>
      <c r="J11" s="344"/>
      <c r="K11" s="344"/>
      <c r="L11" s="91" t="s">
        <v>20</v>
      </c>
      <c r="M11" s="92" t="s">
        <v>14</v>
      </c>
      <c r="N11" s="92" t="s">
        <v>21</v>
      </c>
      <c r="O11" s="92" t="s">
        <v>17</v>
      </c>
      <c r="P11" s="92" t="s">
        <v>18</v>
      </c>
      <c r="Q11" s="344"/>
      <c r="R11" s="347"/>
      <c r="S11" s="347"/>
      <c r="T11" s="347"/>
      <c r="U11" s="347"/>
    </row>
    <row r="12" spans="1:21" s="27" customFormat="1" ht="29.25" customHeight="1">
      <c r="A12" s="23"/>
      <c r="B12" s="176" t="s">
        <v>73</v>
      </c>
      <c r="C12" s="139"/>
      <c r="D12" s="140"/>
      <c r="E12" s="30">
        <v>2012</v>
      </c>
      <c r="F12" s="31">
        <v>47.3</v>
      </c>
      <c r="G12" s="137" t="s">
        <v>24</v>
      </c>
      <c r="H12" s="34" t="s">
        <v>216</v>
      </c>
      <c r="I12" s="24">
        <v>14</v>
      </c>
      <c r="J12" s="24">
        <v>4</v>
      </c>
      <c r="K12" s="25">
        <v>1</v>
      </c>
      <c r="L12" s="24">
        <v>44</v>
      </c>
      <c r="M12" s="24">
        <v>127</v>
      </c>
      <c r="N12" s="28">
        <f aca="true" t="shared" si="0" ref="N12:N29">SUM(L12,0.5*M12)</f>
        <v>107.5</v>
      </c>
      <c r="O12" s="28">
        <v>4</v>
      </c>
      <c r="P12" s="28">
        <v>5</v>
      </c>
      <c r="Q12" s="35">
        <f aca="true" t="shared" si="1" ref="Q12:Q29">N12*K12*J12</f>
        <v>430</v>
      </c>
      <c r="R12" s="282">
        <v>1</v>
      </c>
      <c r="S12" s="37">
        <v>20</v>
      </c>
      <c r="T12" s="24"/>
      <c r="U12" s="26" t="s">
        <v>49</v>
      </c>
    </row>
    <row r="13" spans="1:21" s="27" customFormat="1" ht="15.75" customHeight="1">
      <c r="A13" s="23"/>
      <c r="B13" s="206" t="s">
        <v>85</v>
      </c>
      <c r="C13" s="207"/>
      <c r="D13" s="210"/>
      <c r="E13" s="30">
        <v>2012</v>
      </c>
      <c r="F13" s="31">
        <v>47</v>
      </c>
      <c r="G13" s="137" t="s">
        <v>24</v>
      </c>
      <c r="H13" s="29" t="s">
        <v>234</v>
      </c>
      <c r="I13" s="24">
        <v>14</v>
      </c>
      <c r="J13" s="24">
        <v>4</v>
      </c>
      <c r="K13" s="25">
        <v>1</v>
      </c>
      <c r="L13" s="24">
        <v>67</v>
      </c>
      <c r="M13" s="24">
        <v>73</v>
      </c>
      <c r="N13" s="28">
        <f t="shared" si="0"/>
        <v>103.5</v>
      </c>
      <c r="O13" s="28">
        <v>4</v>
      </c>
      <c r="P13" s="28">
        <v>4</v>
      </c>
      <c r="Q13" s="35">
        <f t="shared" si="1"/>
        <v>414</v>
      </c>
      <c r="R13" s="282">
        <v>2</v>
      </c>
      <c r="S13" s="37">
        <v>18</v>
      </c>
      <c r="T13" s="24"/>
      <c r="U13" s="170" t="s">
        <v>59</v>
      </c>
    </row>
    <row r="14" spans="1:21" s="27" customFormat="1" ht="15.75" customHeight="1">
      <c r="A14" s="23"/>
      <c r="B14" s="176" t="s">
        <v>70</v>
      </c>
      <c r="C14" s="139"/>
      <c r="D14" s="140"/>
      <c r="E14" s="30">
        <v>2012</v>
      </c>
      <c r="F14" s="31">
        <v>61</v>
      </c>
      <c r="G14" s="137" t="s">
        <v>147</v>
      </c>
      <c r="H14" s="29" t="s">
        <v>234</v>
      </c>
      <c r="I14" s="29">
        <v>12</v>
      </c>
      <c r="J14" s="24">
        <v>2</v>
      </c>
      <c r="K14" s="25">
        <v>1</v>
      </c>
      <c r="L14" s="24">
        <v>70</v>
      </c>
      <c r="M14" s="24">
        <v>167</v>
      </c>
      <c r="N14" s="28">
        <f t="shared" si="0"/>
        <v>153.5</v>
      </c>
      <c r="O14" s="28">
        <v>4</v>
      </c>
      <c r="P14" s="28">
        <v>1</v>
      </c>
      <c r="Q14" s="35">
        <f t="shared" si="1"/>
        <v>307</v>
      </c>
      <c r="R14" s="282">
        <v>3</v>
      </c>
      <c r="S14" s="37">
        <v>16</v>
      </c>
      <c r="T14" s="24"/>
      <c r="U14" s="170" t="s">
        <v>26</v>
      </c>
    </row>
    <row r="15" spans="1:21" s="27" customFormat="1" ht="13.5" customHeight="1">
      <c r="A15" s="23"/>
      <c r="B15" s="206" t="s">
        <v>69</v>
      </c>
      <c r="C15" s="207"/>
      <c r="D15" s="208"/>
      <c r="E15" s="30">
        <v>2012</v>
      </c>
      <c r="F15" s="31">
        <v>42.2</v>
      </c>
      <c r="G15" s="34" t="s">
        <v>24</v>
      </c>
      <c r="H15" s="36" t="s">
        <v>257</v>
      </c>
      <c r="I15" s="29">
        <v>10</v>
      </c>
      <c r="J15" s="24">
        <v>1.5</v>
      </c>
      <c r="K15" s="25">
        <v>1.05</v>
      </c>
      <c r="L15" s="24">
        <v>83</v>
      </c>
      <c r="M15" s="24">
        <v>208</v>
      </c>
      <c r="N15" s="28">
        <f t="shared" si="0"/>
        <v>187</v>
      </c>
      <c r="O15" s="28">
        <v>2</v>
      </c>
      <c r="P15" s="28">
        <v>4</v>
      </c>
      <c r="Q15" s="35">
        <f t="shared" si="1"/>
        <v>294.525</v>
      </c>
      <c r="R15" s="282">
        <v>4</v>
      </c>
      <c r="S15" s="37">
        <v>15</v>
      </c>
      <c r="T15" s="29"/>
      <c r="U15" s="255" t="s">
        <v>27</v>
      </c>
    </row>
    <row r="16" spans="1:21" s="27" customFormat="1" ht="30" customHeight="1">
      <c r="A16" s="23"/>
      <c r="B16" s="176" t="s">
        <v>191</v>
      </c>
      <c r="C16" s="139"/>
      <c r="D16" s="140"/>
      <c r="E16" s="30">
        <v>2012</v>
      </c>
      <c r="F16" s="31">
        <v>99.09</v>
      </c>
      <c r="G16" s="137" t="s">
        <v>24</v>
      </c>
      <c r="H16" s="274" t="s">
        <v>216</v>
      </c>
      <c r="I16" s="24">
        <v>10</v>
      </c>
      <c r="J16" s="25">
        <v>1.5</v>
      </c>
      <c r="K16" s="25">
        <v>1</v>
      </c>
      <c r="L16" s="24">
        <v>100</v>
      </c>
      <c r="M16" s="24">
        <v>156</v>
      </c>
      <c r="N16" s="28">
        <f t="shared" si="0"/>
        <v>178</v>
      </c>
      <c r="O16" s="28">
        <v>4</v>
      </c>
      <c r="P16" s="28">
        <v>2</v>
      </c>
      <c r="Q16" s="35">
        <f t="shared" si="1"/>
        <v>267</v>
      </c>
      <c r="R16" s="282">
        <v>5</v>
      </c>
      <c r="S16" s="37">
        <v>14</v>
      </c>
      <c r="T16" s="24"/>
      <c r="U16" s="26" t="s">
        <v>49</v>
      </c>
    </row>
    <row r="17" spans="1:21" s="27" customFormat="1" ht="18" customHeight="1">
      <c r="A17" s="23"/>
      <c r="B17" s="176" t="s">
        <v>79</v>
      </c>
      <c r="C17" s="139"/>
      <c r="D17" s="140"/>
      <c r="E17" s="30">
        <v>2012</v>
      </c>
      <c r="F17" s="31">
        <v>88.8</v>
      </c>
      <c r="G17" s="137" t="s">
        <v>24</v>
      </c>
      <c r="H17" s="29" t="s">
        <v>234</v>
      </c>
      <c r="I17" s="24">
        <v>14</v>
      </c>
      <c r="J17" s="24">
        <v>4</v>
      </c>
      <c r="K17" s="25">
        <v>1</v>
      </c>
      <c r="L17" s="24">
        <v>40</v>
      </c>
      <c r="M17" s="24">
        <v>52</v>
      </c>
      <c r="N17" s="28">
        <f t="shared" si="0"/>
        <v>66</v>
      </c>
      <c r="O17" s="28">
        <v>4</v>
      </c>
      <c r="P17" s="28">
        <v>3</v>
      </c>
      <c r="Q17" s="35">
        <f t="shared" si="1"/>
        <v>264</v>
      </c>
      <c r="R17" s="282">
        <v>6</v>
      </c>
      <c r="S17" s="37">
        <v>13</v>
      </c>
      <c r="T17" s="24"/>
      <c r="U17" s="170" t="s">
        <v>59</v>
      </c>
    </row>
    <row r="18" spans="1:21" s="27" customFormat="1" ht="15.75" customHeight="1">
      <c r="A18" s="23"/>
      <c r="B18" s="176" t="s">
        <v>210</v>
      </c>
      <c r="C18" s="139"/>
      <c r="D18" s="140"/>
      <c r="E18" s="30">
        <v>2012</v>
      </c>
      <c r="F18" s="31">
        <v>48.14</v>
      </c>
      <c r="G18" s="257" t="s">
        <v>24</v>
      </c>
      <c r="H18" s="29" t="s">
        <v>202</v>
      </c>
      <c r="I18" s="24">
        <v>8</v>
      </c>
      <c r="J18" s="25">
        <v>1</v>
      </c>
      <c r="K18" s="25">
        <v>1</v>
      </c>
      <c r="L18" s="24">
        <v>103</v>
      </c>
      <c r="M18" s="24">
        <v>227</v>
      </c>
      <c r="N18" s="28">
        <f t="shared" si="0"/>
        <v>216.5</v>
      </c>
      <c r="O18" s="24">
        <v>3</v>
      </c>
      <c r="P18" s="24">
        <v>2</v>
      </c>
      <c r="Q18" s="35">
        <f t="shared" si="1"/>
        <v>216.5</v>
      </c>
      <c r="R18" s="282">
        <v>7</v>
      </c>
      <c r="S18" s="37">
        <v>12</v>
      </c>
      <c r="T18" s="24"/>
      <c r="U18" s="134" t="s">
        <v>203</v>
      </c>
    </row>
    <row r="19" spans="1:21" s="27" customFormat="1" ht="15.75" customHeight="1">
      <c r="A19" s="23"/>
      <c r="B19" s="130" t="s">
        <v>207</v>
      </c>
      <c r="C19" s="209"/>
      <c r="D19" s="210"/>
      <c r="E19" s="30">
        <v>2013</v>
      </c>
      <c r="F19" s="31">
        <v>30.1</v>
      </c>
      <c r="G19" s="32" t="s">
        <v>24</v>
      </c>
      <c r="H19" s="29" t="s">
        <v>202</v>
      </c>
      <c r="I19" s="24">
        <v>6</v>
      </c>
      <c r="J19" s="25">
        <v>0.75</v>
      </c>
      <c r="K19" s="25">
        <v>1.2</v>
      </c>
      <c r="L19" s="24">
        <v>76</v>
      </c>
      <c r="M19" s="24">
        <v>185</v>
      </c>
      <c r="N19" s="28">
        <f t="shared" si="0"/>
        <v>168.5</v>
      </c>
      <c r="O19" s="28">
        <v>1</v>
      </c>
      <c r="P19" s="28">
        <v>3</v>
      </c>
      <c r="Q19" s="35">
        <f t="shared" si="1"/>
        <v>151.64999999999998</v>
      </c>
      <c r="R19" s="282">
        <v>8</v>
      </c>
      <c r="S19" s="37">
        <v>11</v>
      </c>
      <c r="T19" s="29"/>
      <c r="U19" s="134" t="s">
        <v>203</v>
      </c>
    </row>
    <row r="20" spans="1:21" s="27" customFormat="1" ht="15.75" customHeight="1">
      <c r="A20" s="23"/>
      <c r="B20" s="143" t="s">
        <v>169</v>
      </c>
      <c r="C20" s="279"/>
      <c r="D20" s="280"/>
      <c r="E20" s="30">
        <v>2012</v>
      </c>
      <c r="F20" s="169">
        <v>32.2</v>
      </c>
      <c r="G20" s="32" t="s">
        <v>24</v>
      </c>
      <c r="H20" s="29" t="s">
        <v>164</v>
      </c>
      <c r="I20" s="24">
        <v>6</v>
      </c>
      <c r="J20" s="25">
        <v>0.75</v>
      </c>
      <c r="K20" s="25">
        <v>1.2</v>
      </c>
      <c r="L20" s="24">
        <v>90</v>
      </c>
      <c r="M20" s="24">
        <v>155</v>
      </c>
      <c r="N20" s="28">
        <f t="shared" si="0"/>
        <v>167.5</v>
      </c>
      <c r="O20" s="28">
        <v>1</v>
      </c>
      <c r="P20" s="28">
        <v>2</v>
      </c>
      <c r="Q20" s="35">
        <f t="shared" si="1"/>
        <v>150.75</v>
      </c>
      <c r="R20" s="282">
        <v>9</v>
      </c>
      <c r="S20" s="37">
        <v>10</v>
      </c>
      <c r="T20" s="28"/>
      <c r="U20" s="134" t="s">
        <v>86</v>
      </c>
    </row>
    <row r="21" spans="1:21" s="27" customFormat="1" ht="14.25" customHeight="1">
      <c r="A21" s="23"/>
      <c r="B21" s="130" t="s">
        <v>204</v>
      </c>
      <c r="C21" s="131"/>
      <c r="D21" s="132"/>
      <c r="E21" s="174">
        <v>2014</v>
      </c>
      <c r="F21" s="31">
        <v>42.44</v>
      </c>
      <c r="G21" s="32" t="s">
        <v>24</v>
      </c>
      <c r="H21" s="29" t="s">
        <v>202</v>
      </c>
      <c r="I21" s="24">
        <v>6</v>
      </c>
      <c r="J21" s="25">
        <v>0.75</v>
      </c>
      <c r="K21" s="25">
        <v>1.05</v>
      </c>
      <c r="L21" s="24">
        <v>91</v>
      </c>
      <c r="M21" s="24">
        <v>197</v>
      </c>
      <c r="N21" s="28">
        <f t="shared" si="0"/>
        <v>189.5</v>
      </c>
      <c r="O21" s="24">
        <v>2</v>
      </c>
      <c r="P21" s="24">
        <v>3</v>
      </c>
      <c r="Q21" s="35">
        <f t="shared" si="1"/>
        <v>149.23125</v>
      </c>
      <c r="R21" s="282">
        <v>10</v>
      </c>
      <c r="S21" s="37">
        <v>9</v>
      </c>
      <c r="T21" s="29"/>
      <c r="U21" s="134" t="s">
        <v>203</v>
      </c>
    </row>
    <row r="22" spans="1:21" s="27" customFormat="1" ht="15" customHeight="1">
      <c r="A22" s="23"/>
      <c r="B22" s="176" t="s">
        <v>201</v>
      </c>
      <c r="C22" s="140"/>
      <c r="D22" s="214"/>
      <c r="E22" s="30">
        <v>2014</v>
      </c>
      <c r="F22" s="31">
        <v>64.2</v>
      </c>
      <c r="G22" s="137" t="s">
        <v>24</v>
      </c>
      <c r="H22" s="29" t="s">
        <v>202</v>
      </c>
      <c r="I22" s="24">
        <v>6</v>
      </c>
      <c r="J22" s="25">
        <v>0.75</v>
      </c>
      <c r="K22" s="25">
        <v>1</v>
      </c>
      <c r="L22" s="24">
        <v>83</v>
      </c>
      <c r="M22" s="24">
        <v>231</v>
      </c>
      <c r="N22" s="28">
        <f t="shared" si="0"/>
        <v>198.5</v>
      </c>
      <c r="O22" s="28">
        <v>3</v>
      </c>
      <c r="P22" s="28">
        <v>1</v>
      </c>
      <c r="Q22" s="35">
        <f t="shared" si="1"/>
        <v>148.875</v>
      </c>
      <c r="R22" s="282">
        <v>11</v>
      </c>
      <c r="S22" s="37">
        <v>8</v>
      </c>
      <c r="T22" s="24"/>
      <c r="U22" s="134" t="s">
        <v>203</v>
      </c>
    </row>
    <row r="23" spans="1:21" s="27" customFormat="1" ht="30" customHeight="1">
      <c r="A23" s="23"/>
      <c r="B23" s="176" t="s">
        <v>192</v>
      </c>
      <c r="C23" s="139"/>
      <c r="D23" s="140"/>
      <c r="E23" s="30">
        <v>2015</v>
      </c>
      <c r="F23" s="31">
        <v>60.09</v>
      </c>
      <c r="G23" s="137" t="s">
        <v>24</v>
      </c>
      <c r="H23" s="34" t="s">
        <v>216</v>
      </c>
      <c r="I23" s="24">
        <v>6</v>
      </c>
      <c r="J23" s="25">
        <v>0.75</v>
      </c>
      <c r="K23" s="25">
        <v>1</v>
      </c>
      <c r="L23" s="24">
        <v>88</v>
      </c>
      <c r="M23" s="24">
        <v>150</v>
      </c>
      <c r="N23" s="28">
        <f t="shared" si="0"/>
        <v>163</v>
      </c>
      <c r="O23" s="28">
        <v>3</v>
      </c>
      <c r="P23" s="28">
        <v>3</v>
      </c>
      <c r="Q23" s="35">
        <f t="shared" si="1"/>
        <v>122.25</v>
      </c>
      <c r="R23" s="282">
        <v>12</v>
      </c>
      <c r="S23" s="37">
        <v>7</v>
      </c>
      <c r="T23" s="24"/>
      <c r="U23" s="26" t="s">
        <v>49</v>
      </c>
    </row>
    <row r="24" spans="1:21" s="27" customFormat="1" ht="15.75" customHeight="1">
      <c r="A24" s="268"/>
      <c r="B24" s="299" t="s">
        <v>154</v>
      </c>
      <c r="C24" s="279"/>
      <c r="D24" s="280"/>
      <c r="E24" s="272">
        <v>2013</v>
      </c>
      <c r="F24" s="169">
        <v>33.2</v>
      </c>
      <c r="G24" s="289" t="s">
        <v>24</v>
      </c>
      <c r="H24" s="253" t="s">
        <v>234</v>
      </c>
      <c r="I24" s="253">
        <v>6</v>
      </c>
      <c r="J24" s="290">
        <v>0.75</v>
      </c>
      <c r="K24" s="290">
        <v>1.1</v>
      </c>
      <c r="L24" s="24">
        <v>68</v>
      </c>
      <c r="M24" s="24">
        <v>130</v>
      </c>
      <c r="N24" s="28">
        <f t="shared" si="0"/>
        <v>133</v>
      </c>
      <c r="O24" s="28">
        <v>2</v>
      </c>
      <c r="P24" s="28">
        <v>1</v>
      </c>
      <c r="Q24" s="291">
        <f t="shared" si="1"/>
        <v>109.72500000000001</v>
      </c>
      <c r="R24" s="292">
        <v>13</v>
      </c>
      <c r="S24" s="293">
        <v>6</v>
      </c>
      <c r="T24" s="253"/>
      <c r="U24" s="300" t="s">
        <v>59</v>
      </c>
    </row>
    <row r="25" spans="1:21" s="27" customFormat="1" ht="31.5" customHeight="1">
      <c r="A25" s="23"/>
      <c r="B25" s="206" t="s">
        <v>193</v>
      </c>
      <c r="C25" s="207"/>
      <c r="D25" s="208"/>
      <c r="E25" s="30">
        <v>2012</v>
      </c>
      <c r="F25" s="31">
        <v>42.5</v>
      </c>
      <c r="G25" s="32" t="s">
        <v>24</v>
      </c>
      <c r="H25" s="274" t="s">
        <v>216</v>
      </c>
      <c r="I25" s="29">
        <v>6</v>
      </c>
      <c r="J25" s="25">
        <v>0.75</v>
      </c>
      <c r="K25" s="25">
        <v>1.05</v>
      </c>
      <c r="L25" s="24">
        <v>59</v>
      </c>
      <c r="M25" s="24">
        <v>154</v>
      </c>
      <c r="N25" s="28">
        <f t="shared" si="0"/>
        <v>136</v>
      </c>
      <c r="O25" s="28">
        <v>2</v>
      </c>
      <c r="P25" s="28">
        <v>2</v>
      </c>
      <c r="Q25" s="35">
        <f t="shared" si="1"/>
        <v>107.10000000000001</v>
      </c>
      <c r="R25" s="282">
        <v>14</v>
      </c>
      <c r="S25" s="37">
        <v>5</v>
      </c>
      <c r="T25" s="29"/>
      <c r="U25" s="26" t="s">
        <v>49</v>
      </c>
    </row>
    <row r="26" spans="1:21" s="27" customFormat="1" ht="30" customHeight="1">
      <c r="A26" s="23"/>
      <c r="B26" s="206" t="s">
        <v>193</v>
      </c>
      <c r="C26" s="207"/>
      <c r="D26" s="208"/>
      <c r="E26" s="30">
        <v>2012</v>
      </c>
      <c r="F26" s="31">
        <v>42.5</v>
      </c>
      <c r="G26" s="32" t="s">
        <v>24</v>
      </c>
      <c r="H26" s="34" t="s">
        <v>216</v>
      </c>
      <c r="I26" s="29">
        <v>6</v>
      </c>
      <c r="J26" s="25">
        <v>0.75</v>
      </c>
      <c r="K26" s="25">
        <v>1.05</v>
      </c>
      <c r="L26" s="24">
        <v>59</v>
      </c>
      <c r="M26" s="24">
        <v>154</v>
      </c>
      <c r="N26" s="28">
        <f t="shared" si="0"/>
        <v>136</v>
      </c>
      <c r="O26" s="28">
        <v>2</v>
      </c>
      <c r="P26" s="28">
        <v>2</v>
      </c>
      <c r="Q26" s="35">
        <f t="shared" si="1"/>
        <v>107.10000000000001</v>
      </c>
      <c r="R26" s="282">
        <v>14</v>
      </c>
      <c r="S26" s="37">
        <v>4</v>
      </c>
      <c r="T26" s="253"/>
      <c r="U26" s="26" t="s">
        <v>49</v>
      </c>
    </row>
    <row r="27" spans="1:21" s="27" customFormat="1" ht="17.25" customHeight="1">
      <c r="A27" s="23"/>
      <c r="B27" s="130" t="s">
        <v>80</v>
      </c>
      <c r="C27" s="131"/>
      <c r="D27" s="132"/>
      <c r="E27" s="30">
        <v>2012</v>
      </c>
      <c r="F27" s="31">
        <v>45.2</v>
      </c>
      <c r="G27" s="32" t="s">
        <v>24</v>
      </c>
      <c r="H27" s="29" t="s">
        <v>234</v>
      </c>
      <c r="I27" s="29">
        <v>12</v>
      </c>
      <c r="J27" s="24">
        <v>2</v>
      </c>
      <c r="K27" s="25">
        <v>1</v>
      </c>
      <c r="L27" s="24">
        <v>36</v>
      </c>
      <c r="M27" s="24">
        <v>32</v>
      </c>
      <c r="N27" s="28">
        <f t="shared" si="0"/>
        <v>52</v>
      </c>
      <c r="O27" s="28">
        <v>3</v>
      </c>
      <c r="P27" s="28">
        <v>5</v>
      </c>
      <c r="Q27" s="25">
        <f t="shared" si="1"/>
        <v>104</v>
      </c>
      <c r="R27" s="282">
        <v>15</v>
      </c>
      <c r="S27" s="37">
        <v>3</v>
      </c>
      <c r="T27" s="253"/>
      <c r="U27" s="170" t="s">
        <v>59</v>
      </c>
    </row>
    <row r="28" spans="1:21" s="27" customFormat="1" ht="31.5" customHeight="1">
      <c r="A28" s="23"/>
      <c r="B28" s="176" t="s">
        <v>74</v>
      </c>
      <c r="C28" s="139"/>
      <c r="D28" s="140"/>
      <c r="E28" s="30">
        <v>2012</v>
      </c>
      <c r="F28" s="31">
        <v>70</v>
      </c>
      <c r="G28" s="137" t="s">
        <v>24</v>
      </c>
      <c r="H28" s="274" t="s">
        <v>216</v>
      </c>
      <c r="I28" s="24">
        <v>12</v>
      </c>
      <c r="J28" s="24">
        <v>2</v>
      </c>
      <c r="K28" s="25">
        <v>1</v>
      </c>
      <c r="L28" s="24">
        <v>30</v>
      </c>
      <c r="M28" s="24">
        <v>43</v>
      </c>
      <c r="N28" s="28">
        <f t="shared" si="0"/>
        <v>51.5</v>
      </c>
      <c r="O28" s="28">
        <v>3</v>
      </c>
      <c r="P28" s="28">
        <v>4</v>
      </c>
      <c r="Q28" s="35">
        <f t="shared" si="1"/>
        <v>103</v>
      </c>
      <c r="R28" s="282">
        <v>16</v>
      </c>
      <c r="S28" s="37">
        <v>2</v>
      </c>
      <c r="T28" s="24"/>
      <c r="U28" s="26" t="s">
        <v>49</v>
      </c>
    </row>
    <row r="29" spans="1:21" s="27" customFormat="1" ht="14.25" customHeight="1">
      <c r="A29" s="23"/>
      <c r="B29" s="143" t="s">
        <v>175</v>
      </c>
      <c r="C29" s="38"/>
      <c r="D29" s="39"/>
      <c r="E29" s="30">
        <v>2012</v>
      </c>
      <c r="F29" s="31">
        <v>32.3</v>
      </c>
      <c r="G29" s="32" t="s">
        <v>24</v>
      </c>
      <c r="H29" s="29" t="s">
        <v>164</v>
      </c>
      <c r="I29" s="136">
        <v>6</v>
      </c>
      <c r="J29" s="25">
        <v>0.75</v>
      </c>
      <c r="K29" s="25">
        <v>1.2</v>
      </c>
      <c r="L29" s="24">
        <v>30</v>
      </c>
      <c r="M29" s="24">
        <v>139</v>
      </c>
      <c r="N29" s="28">
        <f t="shared" si="0"/>
        <v>99.5</v>
      </c>
      <c r="O29" s="28">
        <v>1</v>
      </c>
      <c r="P29" s="28">
        <v>4</v>
      </c>
      <c r="Q29" s="35">
        <f t="shared" si="1"/>
        <v>89.55</v>
      </c>
      <c r="R29" s="282">
        <v>17</v>
      </c>
      <c r="S29" s="37">
        <v>1</v>
      </c>
      <c r="T29" s="24"/>
      <c r="U29" s="134" t="s">
        <v>86</v>
      </c>
    </row>
    <row r="30" spans="1:20" ht="15">
      <c r="A30" s="267" t="s">
        <v>22</v>
      </c>
      <c r="B30" s="267"/>
      <c r="C30" s="267"/>
      <c r="D30" s="267"/>
      <c r="E30" s="267"/>
      <c r="F30" s="17"/>
      <c r="G30" s="19" t="s">
        <v>115</v>
      </c>
      <c r="H30" s="267"/>
      <c r="I30" s="267" t="s">
        <v>23</v>
      </c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18" t="s">
        <v>116</v>
      </c>
    </row>
  </sheetData>
  <sheetProtection/>
  <mergeCells count="16">
    <mergeCell ref="L10:P10"/>
    <mergeCell ref="Q10:Q11"/>
    <mergeCell ref="R10:R11"/>
    <mergeCell ref="S10:S11"/>
    <mergeCell ref="T10:T11"/>
    <mergeCell ref="U10:U11"/>
    <mergeCell ref="Q8:U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9">
      <selection activeCell="D22" sqref="D22"/>
    </sheetView>
  </sheetViews>
  <sheetFormatPr defaultColWidth="9.140625" defaultRowHeight="15"/>
  <cols>
    <col min="1" max="1" width="6.28125" style="160" customWidth="1"/>
    <col min="2" max="2" width="3.421875" style="160" customWidth="1"/>
    <col min="3" max="3" width="7.28125" style="160" customWidth="1"/>
    <col min="4" max="4" width="14.8515625" style="160" customWidth="1"/>
    <col min="5" max="5" width="5.28125" style="160" customWidth="1"/>
    <col min="6" max="6" width="7.8515625" style="21" customWidth="1"/>
    <col min="7" max="7" width="5.7109375" style="160" customWidth="1"/>
    <col min="8" max="8" width="44.140625" style="160" customWidth="1"/>
    <col min="9" max="9" width="3.57421875" style="160" customWidth="1"/>
    <col min="10" max="10" width="4.57421875" style="160" customWidth="1"/>
    <col min="11" max="11" width="6.421875" style="160" customWidth="1"/>
    <col min="12" max="12" width="4.140625" style="160" customWidth="1"/>
    <col min="13" max="13" width="4.7109375" style="160" customWidth="1"/>
    <col min="14" max="14" width="7.00390625" style="160" customWidth="1"/>
    <col min="15" max="16" width="3.421875" style="160" customWidth="1"/>
    <col min="17" max="17" width="10.28125" style="160" customWidth="1"/>
    <col min="18" max="19" width="6.8515625" style="160" customWidth="1"/>
    <col min="20" max="20" width="15.421875" style="160" customWidth="1"/>
    <col min="21" max="16384" width="9.140625" style="160" customWidth="1"/>
  </cols>
  <sheetData>
    <row r="1" spans="1:20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5"/>
    </row>
    <row r="5" spans="1:20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6" t="s">
        <v>118</v>
      </c>
      <c r="R5" s="154"/>
      <c r="S5" s="7"/>
      <c r="T5" s="7"/>
    </row>
    <row r="6" spans="1:20" ht="18.75" thickBot="1">
      <c r="A6" s="2"/>
      <c r="B6" s="2"/>
      <c r="C6" s="2"/>
      <c r="D6" s="2"/>
      <c r="E6" s="2"/>
      <c r="F6" s="20"/>
      <c r="G6" s="2"/>
      <c r="H6" s="41" t="s">
        <v>42</v>
      </c>
      <c r="I6" s="2"/>
      <c r="J6" s="2"/>
      <c r="K6" s="2"/>
      <c r="L6" s="2"/>
      <c r="M6" s="2"/>
      <c r="N6" s="2"/>
      <c r="O6" s="2"/>
      <c r="P6" s="2"/>
      <c r="Q6" s="8" t="s">
        <v>119</v>
      </c>
      <c r="R6" s="155"/>
      <c r="S6" s="9"/>
      <c r="T6" s="9"/>
    </row>
    <row r="7" spans="1:20" ht="15.75">
      <c r="A7" s="10" t="s">
        <v>103</v>
      </c>
      <c r="B7" s="11"/>
      <c r="C7" s="11"/>
      <c r="D7" s="12"/>
      <c r="E7" s="2"/>
      <c r="F7" s="20" t="s">
        <v>107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50"/>
    </row>
    <row r="9" spans="1:20" ht="6.75" customHeight="1">
      <c r="A9" s="2"/>
      <c r="B9" s="2"/>
      <c r="C9" s="2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3.5" customHeight="1">
      <c r="A10" s="351" t="s">
        <v>7</v>
      </c>
      <c r="B10" s="353" t="s">
        <v>19</v>
      </c>
      <c r="C10" s="354"/>
      <c r="D10" s="355"/>
      <c r="E10" s="345" t="s">
        <v>9</v>
      </c>
      <c r="F10" s="359" t="s">
        <v>10</v>
      </c>
      <c r="G10" s="343" t="s">
        <v>11</v>
      </c>
      <c r="H10" s="360" t="s">
        <v>12</v>
      </c>
      <c r="I10" s="345" t="s">
        <v>13</v>
      </c>
      <c r="J10" s="343" t="s">
        <v>53</v>
      </c>
      <c r="K10" s="343" t="s">
        <v>54</v>
      </c>
      <c r="L10" s="340" t="s">
        <v>56</v>
      </c>
      <c r="M10" s="341"/>
      <c r="N10" s="341"/>
      <c r="O10" s="341"/>
      <c r="P10" s="342"/>
      <c r="Q10" s="343" t="s">
        <v>15</v>
      </c>
      <c r="R10" s="345" t="s">
        <v>61</v>
      </c>
      <c r="S10" s="345" t="s">
        <v>55</v>
      </c>
      <c r="T10" s="345" t="s">
        <v>16</v>
      </c>
    </row>
    <row r="11" spans="1:20" ht="72" customHeight="1">
      <c r="A11" s="352"/>
      <c r="B11" s="356"/>
      <c r="C11" s="357"/>
      <c r="D11" s="358"/>
      <c r="E11" s="347"/>
      <c r="F11" s="344"/>
      <c r="G11" s="344"/>
      <c r="H11" s="361"/>
      <c r="I11" s="347"/>
      <c r="J11" s="344"/>
      <c r="K11" s="344"/>
      <c r="L11" s="91" t="s">
        <v>20</v>
      </c>
      <c r="M11" s="92" t="s">
        <v>14</v>
      </c>
      <c r="N11" s="92" t="s">
        <v>21</v>
      </c>
      <c r="O11" s="92" t="s">
        <v>17</v>
      </c>
      <c r="P11" s="92" t="s">
        <v>18</v>
      </c>
      <c r="Q11" s="344"/>
      <c r="R11" s="347"/>
      <c r="S11" s="347"/>
      <c r="T11" s="347"/>
    </row>
    <row r="12" spans="1:20" s="27" customFormat="1" ht="15.75">
      <c r="A12" s="68"/>
      <c r="B12" s="236"/>
      <c r="C12" s="80"/>
      <c r="D12" s="81"/>
      <c r="E12" s="82"/>
      <c r="F12" s="75"/>
      <c r="G12" s="83"/>
      <c r="H12" s="74" t="s">
        <v>113</v>
      </c>
      <c r="I12" s="82"/>
      <c r="J12" s="82"/>
      <c r="K12" s="84"/>
      <c r="L12" s="76"/>
      <c r="M12" s="76"/>
      <c r="N12" s="77"/>
      <c r="O12" s="77"/>
      <c r="P12" s="77"/>
      <c r="Q12" s="78"/>
      <c r="R12" s="82"/>
      <c r="S12" s="76"/>
      <c r="T12" s="85"/>
    </row>
    <row r="13" spans="1:20" s="27" customFormat="1" ht="33.75" customHeight="1">
      <c r="A13" s="23" t="s">
        <v>35</v>
      </c>
      <c r="B13" s="130" t="s">
        <v>238</v>
      </c>
      <c r="C13" s="131"/>
      <c r="D13" s="132"/>
      <c r="E13" s="30">
        <v>2011</v>
      </c>
      <c r="F13" s="31">
        <v>41.8</v>
      </c>
      <c r="G13" s="32" t="s">
        <v>24</v>
      </c>
      <c r="H13" s="34" t="s">
        <v>216</v>
      </c>
      <c r="I13" s="29">
        <v>12</v>
      </c>
      <c r="J13" s="24">
        <v>1.5</v>
      </c>
      <c r="K13" s="25">
        <v>1.1</v>
      </c>
      <c r="L13" s="24">
        <v>55</v>
      </c>
      <c r="M13" s="24">
        <v>139</v>
      </c>
      <c r="N13" s="28">
        <f>SUM(L13,0.5*M13)</f>
        <v>124.5</v>
      </c>
      <c r="O13" s="28">
        <v>5</v>
      </c>
      <c r="P13" s="28">
        <v>1</v>
      </c>
      <c r="Q13" s="35">
        <f>N13*K13*J13</f>
        <v>205.425</v>
      </c>
      <c r="R13" s="37"/>
      <c r="S13" s="29"/>
      <c r="T13" s="26" t="s">
        <v>49</v>
      </c>
    </row>
    <row r="14" spans="1:20" s="27" customFormat="1" ht="15.75">
      <c r="A14" s="68"/>
      <c r="B14" s="236"/>
      <c r="C14" s="80"/>
      <c r="D14" s="81"/>
      <c r="E14" s="82"/>
      <c r="F14" s="75"/>
      <c r="G14" s="83"/>
      <c r="H14" s="74" t="s">
        <v>62</v>
      </c>
      <c r="I14" s="82"/>
      <c r="J14" s="82"/>
      <c r="K14" s="84"/>
      <c r="L14" s="76"/>
      <c r="M14" s="76"/>
      <c r="N14" s="77"/>
      <c r="O14" s="77"/>
      <c r="P14" s="77"/>
      <c r="Q14" s="78"/>
      <c r="R14" s="82"/>
      <c r="S14" s="76"/>
      <c r="T14" s="85"/>
    </row>
    <row r="15" spans="1:20" s="27" customFormat="1" ht="15">
      <c r="A15" s="23" t="s">
        <v>35</v>
      </c>
      <c r="B15" s="130" t="s">
        <v>211</v>
      </c>
      <c r="C15" s="131"/>
      <c r="D15" s="132"/>
      <c r="E15" s="174">
        <v>2010</v>
      </c>
      <c r="F15" s="31">
        <v>46.74</v>
      </c>
      <c r="G15" s="32" t="s">
        <v>24</v>
      </c>
      <c r="H15" s="29" t="s">
        <v>202</v>
      </c>
      <c r="I15" s="29">
        <v>16</v>
      </c>
      <c r="J15" s="24">
        <v>4</v>
      </c>
      <c r="K15" s="25">
        <v>1.05</v>
      </c>
      <c r="L15" s="24">
        <v>64</v>
      </c>
      <c r="M15" s="24">
        <v>151</v>
      </c>
      <c r="N15" s="28">
        <f>SUM(L15,0.5*M15)</f>
        <v>139.5</v>
      </c>
      <c r="O15" s="28">
        <v>6</v>
      </c>
      <c r="P15" s="28">
        <v>1</v>
      </c>
      <c r="Q15" s="35">
        <f>N15*K15*J15</f>
        <v>585.9</v>
      </c>
      <c r="R15" s="37"/>
      <c r="S15" s="29" t="s">
        <v>254</v>
      </c>
      <c r="T15" s="134" t="s">
        <v>203</v>
      </c>
    </row>
    <row r="16" spans="1:20" s="27" customFormat="1" ht="15">
      <c r="A16" s="23" t="s">
        <v>36</v>
      </c>
      <c r="B16" s="142" t="s">
        <v>75</v>
      </c>
      <c r="C16" s="38"/>
      <c r="D16" s="39"/>
      <c r="E16" s="174">
        <v>2011</v>
      </c>
      <c r="F16" s="31">
        <v>47.1</v>
      </c>
      <c r="G16" s="32" t="s">
        <v>24</v>
      </c>
      <c r="H16" s="29" t="s">
        <v>234</v>
      </c>
      <c r="I16" s="256">
        <v>14</v>
      </c>
      <c r="J16" s="24">
        <v>2</v>
      </c>
      <c r="K16" s="25">
        <v>1.05</v>
      </c>
      <c r="L16" s="24">
        <v>51</v>
      </c>
      <c r="M16" s="24">
        <v>158</v>
      </c>
      <c r="N16" s="28">
        <f>SUM(L16,0.5*M16)</f>
        <v>130</v>
      </c>
      <c r="O16" s="24">
        <v>5</v>
      </c>
      <c r="P16" s="24">
        <v>3</v>
      </c>
      <c r="Q16" s="35">
        <f>N16*K16*J16</f>
        <v>273</v>
      </c>
      <c r="R16" s="37"/>
      <c r="S16" s="24"/>
      <c r="T16" s="170" t="s">
        <v>26</v>
      </c>
    </row>
    <row r="17" spans="1:20" s="27" customFormat="1" ht="30" customHeight="1">
      <c r="A17" s="23" t="s">
        <v>37</v>
      </c>
      <c r="B17" s="130" t="s">
        <v>72</v>
      </c>
      <c r="C17" s="131"/>
      <c r="D17" s="132"/>
      <c r="E17" s="174">
        <v>2010</v>
      </c>
      <c r="F17" s="31">
        <v>47.5</v>
      </c>
      <c r="G17" s="32" t="s">
        <v>24</v>
      </c>
      <c r="H17" s="34" t="s">
        <v>216</v>
      </c>
      <c r="I17" s="29">
        <v>12</v>
      </c>
      <c r="J17" s="24">
        <v>1.5</v>
      </c>
      <c r="K17" s="25">
        <v>1.05</v>
      </c>
      <c r="L17" s="24">
        <v>40</v>
      </c>
      <c r="M17" s="24">
        <v>173</v>
      </c>
      <c r="N17" s="28">
        <f>SUM(L17,0.5*M17)</f>
        <v>126.5</v>
      </c>
      <c r="O17" s="24">
        <v>5</v>
      </c>
      <c r="P17" s="24">
        <v>5</v>
      </c>
      <c r="Q17" s="35">
        <f>N17*K17*J17</f>
        <v>199.2375</v>
      </c>
      <c r="R17" s="37"/>
      <c r="S17" s="29"/>
      <c r="T17" s="26" t="s">
        <v>49</v>
      </c>
    </row>
    <row r="18" spans="1:20" s="27" customFormat="1" ht="15">
      <c r="A18" s="23" t="s">
        <v>38</v>
      </c>
      <c r="B18" s="206" t="s">
        <v>68</v>
      </c>
      <c r="C18" s="207"/>
      <c r="D18" s="208"/>
      <c r="E18" s="174">
        <v>2011</v>
      </c>
      <c r="F18" s="31">
        <v>44.2</v>
      </c>
      <c r="G18" s="32" t="s">
        <v>24</v>
      </c>
      <c r="H18" s="36" t="s">
        <v>258</v>
      </c>
      <c r="I18" s="29">
        <v>10</v>
      </c>
      <c r="J18" s="24">
        <v>1</v>
      </c>
      <c r="K18" s="25">
        <v>1.05</v>
      </c>
      <c r="L18" s="24">
        <v>92</v>
      </c>
      <c r="M18" s="24">
        <v>170</v>
      </c>
      <c r="N18" s="28">
        <f>SUM(L18,0.5*M18)</f>
        <v>177</v>
      </c>
      <c r="O18" s="24">
        <v>5</v>
      </c>
      <c r="P18" s="24">
        <v>4</v>
      </c>
      <c r="Q18" s="35">
        <f>N18*K18*J18</f>
        <v>185.85</v>
      </c>
      <c r="R18" s="37"/>
      <c r="S18" s="29"/>
      <c r="T18" s="255" t="s">
        <v>27</v>
      </c>
    </row>
    <row r="19" spans="1:20" s="27" customFormat="1" ht="15.75">
      <c r="A19" s="68"/>
      <c r="B19" s="236"/>
      <c r="C19" s="237"/>
      <c r="D19" s="238"/>
      <c r="E19" s="86"/>
      <c r="F19" s="87"/>
      <c r="G19" s="76"/>
      <c r="H19" s="88" t="s">
        <v>120</v>
      </c>
      <c r="I19" s="82"/>
      <c r="J19" s="82"/>
      <c r="K19" s="84"/>
      <c r="L19" s="76"/>
      <c r="M19" s="76"/>
      <c r="N19" s="77"/>
      <c r="O19" s="76"/>
      <c r="P19" s="76"/>
      <c r="Q19" s="75"/>
      <c r="R19" s="82"/>
      <c r="S19" s="76"/>
      <c r="T19" s="89"/>
    </row>
    <row r="20" spans="1:20" s="27" customFormat="1" ht="15">
      <c r="A20" s="23" t="s">
        <v>35</v>
      </c>
      <c r="B20" s="130" t="s">
        <v>205</v>
      </c>
      <c r="C20" s="131"/>
      <c r="D20" s="132"/>
      <c r="E20" s="30">
        <v>2011</v>
      </c>
      <c r="F20" s="31">
        <v>62.92</v>
      </c>
      <c r="G20" s="175" t="s">
        <v>24</v>
      </c>
      <c r="H20" s="29" t="s">
        <v>202</v>
      </c>
      <c r="I20" s="24">
        <v>14</v>
      </c>
      <c r="J20" s="24">
        <v>2</v>
      </c>
      <c r="K20" s="25">
        <v>1</v>
      </c>
      <c r="L20" s="24">
        <v>73</v>
      </c>
      <c r="M20" s="24">
        <v>158</v>
      </c>
      <c r="N20" s="28">
        <f aca="true" t="shared" si="0" ref="N20:N29">SUM(L20,0.5*M20)</f>
        <v>152</v>
      </c>
      <c r="O20" s="24">
        <v>6</v>
      </c>
      <c r="P20" s="24">
        <v>2</v>
      </c>
      <c r="Q20" s="25">
        <f aca="true" t="shared" si="1" ref="Q20:Q29">N20*K20*J20</f>
        <v>304</v>
      </c>
      <c r="R20" s="37"/>
      <c r="S20" s="29"/>
      <c r="T20" s="134" t="s">
        <v>203</v>
      </c>
    </row>
    <row r="21" spans="1:20" s="27" customFormat="1" ht="15">
      <c r="A21" s="23" t="s">
        <v>36</v>
      </c>
      <c r="B21" s="176" t="s">
        <v>87</v>
      </c>
      <c r="C21" s="139"/>
      <c r="D21" s="140"/>
      <c r="E21" s="30">
        <v>2010</v>
      </c>
      <c r="F21" s="31">
        <v>63.1</v>
      </c>
      <c r="G21" s="257" t="s">
        <v>24</v>
      </c>
      <c r="H21" s="29" t="s">
        <v>164</v>
      </c>
      <c r="I21" s="24">
        <v>14</v>
      </c>
      <c r="J21" s="24">
        <v>2</v>
      </c>
      <c r="K21" s="25">
        <v>1</v>
      </c>
      <c r="L21" s="24">
        <v>80</v>
      </c>
      <c r="M21" s="24">
        <v>110</v>
      </c>
      <c r="N21" s="28">
        <f t="shared" si="0"/>
        <v>135</v>
      </c>
      <c r="O21" s="24">
        <v>6</v>
      </c>
      <c r="P21" s="24">
        <v>5</v>
      </c>
      <c r="Q21" s="35">
        <f t="shared" si="1"/>
        <v>270</v>
      </c>
      <c r="R21" s="37"/>
      <c r="S21" s="24"/>
      <c r="T21" s="134" t="s">
        <v>86</v>
      </c>
    </row>
    <row r="22" spans="1:20" s="27" customFormat="1" ht="15">
      <c r="A22" s="23" t="s">
        <v>37</v>
      </c>
      <c r="B22" s="142" t="s">
        <v>71</v>
      </c>
      <c r="C22" s="39"/>
      <c r="D22" s="182"/>
      <c r="E22" s="30">
        <v>2011</v>
      </c>
      <c r="F22" s="31">
        <v>62.1</v>
      </c>
      <c r="G22" s="32" t="s">
        <v>24</v>
      </c>
      <c r="H22" s="29" t="s">
        <v>234</v>
      </c>
      <c r="I22" s="256">
        <v>16</v>
      </c>
      <c r="J22" s="24">
        <v>4</v>
      </c>
      <c r="K22" s="25">
        <v>1</v>
      </c>
      <c r="L22" s="24">
        <v>42</v>
      </c>
      <c r="M22" s="24">
        <v>48</v>
      </c>
      <c r="N22" s="28">
        <f t="shared" si="0"/>
        <v>66</v>
      </c>
      <c r="O22" s="28">
        <v>8</v>
      </c>
      <c r="P22" s="28">
        <v>2</v>
      </c>
      <c r="Q22" s="35">
        <f t="shared" si="1"/>
        <v>264</v>
      </c>
      <c r="R22" s="37"/>
      <c r="S22" s="24"/>
      <c r="T22" s="170" t="s">
        <v>59</v>
      </c>
    </row>
    <row r="23" spans="1:20" s="27" customFormat="1" ht="15">
      <c r="A23" s="23" t="s">
        <v>38</v>
      </c>
      <c r="B23" s="176" t="s">
        <v>209</v>
      </c>
      <c r="C23" s="140"/>
      <c r="D23" s="258"/>
      <c r="E23" s="30">
        <v>2010</v>
      </c>
      <c r="F23" s="31">
        <v>104.68</v>
      </c>
      <c r="G23" s="137" t="s">
        <v>24</v>
      </c>
      <c r="H23" s="29" t="s">
        <v>202</v>
      </c>
      <c r="I23" s="24">
        <v>14</v>
      </c>
      <c r="J23" s="24">
        <v>2</v>
      </c>
      <c r="K23" s="25">
        <v>1</v>
      </c>
      <c r="L23" s="24">
        <v>60</v>
      </c>
      <c r="M23" s="24">
        <v>115</v>
      </c>
      <c r="N23" s="28">
        <f t="shared" si="0"/>
        <v>117.5</v>
      </c>
      <c r="O23" s="28">
        <v>8</v>
      </c>
      <c r="P23" s="28">
        <v>3</v>
      </c>
      <c r="Q23" s="35">
        <f t="shared" si="1"/>
        <v>235</v>
      </c>
      <c r="R23" s="37"/>
      <c r="S23" s="24"/>
      <c r="T23" s="134" t="s">
        <v>203</v>
      </c>
    </row>
    <row r="24" spans="1:20" s="27" customFormat="1" ht="29.25">
      <c r="A24" s="23" t="s">
        <v>39</v>
      </c>
      <c r="B24" s="206" t="s">
        <v>82</v>
      </c>
      <c r="C24" s="207"/>
      <c r="D24" s="210"/>
      <c r="E24" s="30">
        <v>2011</v>
      </c>
      <c r="F24" s="31">
        <v>53.3</v>
      </c>
      <c r="G24" s="32" t="s">
        <v>24</v>
      </c>
      <c r="H24" s="34" t="s">
        <v>216</v>
      </c>
      <c r="I24" s="29">
        <v>12</v>
      </c>
      <c r="J24" s="25">
        <v>1.5</v>
      </c>
      <c r="K24" s="25">
        <v>1</v>
      </c>
      <c r="L24" s="24">
        <v>54</v>
      </c>
      <c r="M24" s="24">
        <v>135</v>
      </c>
      <c r="N24" s="28">
        <f t="shared" si="0"/>
        <v>121.5</v>
      </c>
      <c r="O24" s="24">
        <v>7</v>
      </c>
      <c r="P24" s="24">
        <v>2</v>
      </c>
      <c r="Q24" s="35">
        <f t="shared" si="1"/>
        <v>182.25</v>
      </c>
      <c r="R24" s="37"/>
      <c r="S24" s="29"/>
      <c r="T24" s="26" t="s">
        <v>49</v>
      </c>
    </row>
    <row r="25" spans="1:20" s="27" customFormat="1" ht="30" customHeight="1">
      <c r="A25" s="23" t="s">
        <v>240</v>
      </c>
      <c r="B25" s="176" t="s">
        <v>88</v>
      </c>
      <c r="C25" s="139"/>
      <c r="D25" s="140"/>
      <c r="E25" s="30">
        <v>2011</v>
      </c>
      <c r="F25" s="31">
        <v>51.9</v>
      </c>
      <c r="G25" s="137" t="s">
        <v>24</v>
      </c>
      <c r="H25" s="29" t="s">
        <v>164</v>
      </c>
      <c r="I25" s="24">
        <v>14</v>
      </c>
      <c r="J25" s="24">
        <v>2</v>
      </c>
      <c r="K25" s="25">
        <v>1</v>
      </c>
      <c r="L25" s="24">
        <v>53</v>
      </c>
      <c r="M25" s="24">
        <v>60</v>
      </c>
      <c r="N25" s="28">
        <f t="shared" si="0"/>
        <v>83</v>
      </c>
      <c r="O25" s="28">
        <v>6</v>
      </c>
      <c r="P25" s="28">
        <v>4</v>
      </c>
      <c r="Q25" s="35">
        <f t="shared" si="1"/>
        <v>166</v>
      </c>
      <c r="R25" s="37"/>
      <c r="S25" s="24"/>
      <c r="T25" s="134" t="s">
        <v>86</v>
      </c>
    </row>
    <row r="26" spans="1:20" s="27" customFormat="1" ht="29.25">
      <c r="A26" s="23" t="s">
        <v>242</v>
      </c>
      <c r="B26" s="176" t="s">
        <v>81</v>
      </c>
      <c r="C26" s="139"/>
      <c r="D26" s="140"/>
      <c r="E26" s="30">
        <v>2011</v>
      </c>
      <c r="F26" s="31">
        <v>49.1</v>
      </c>
      <c r="G26" s="137" t="s">
        <v>24</v>
      </c>
      <c r="H26" s="34" t="s">
        <v>216</v>
      </c>
      <c r="I26" s="24">
        <v>10</v>
      </c>
      <c r="J26" s="24">
        <v>1</v>
      </c>
      <c r="K26" s="25">
        <v>1</v>
      </c>
      <c r="L26" s="24">
        <v>54</v>
      </c>
      <c r="M26" s="24">
        <v>164</v>
      </c>
      <c r="N26" s="28">
        <f t="shared" si="0"/>
        <v>136</v>
      </c>
      <c r="O26" s="28">
        <v>7</v>
      </c>
      <c r="P26" s="28">
        <v>1</v>
      </c>
      <c r="Q26" s="35">
        <f t="shared" si="1"/>
        <v>136</v>
      </c>
      <c r="R26" s="37"/>
      <c r="S26" s="24"/>
      <c r="T26" s="26" t="s">
        <v>49</v>
      </c>
    </row>
    <row r="27" spans="1:20" s="27" customFormat="1" ht="15">
      <c r="A27" s="23" t="s">
        <v>243</v>
      </c>
      <c r="B27" s="206" t="s">
        <v>217</v>
      </c>
      <c r="C27" s="207"/>
      <c r="D27" s="210"/>
      <c r="E27" s="30">
        <v>2010</v>
      </c>
      <c r="F27" s="31">
        <v>61</v>
      </c>
      <c r="G27" s="32" t="s">
        <v>24</v>
      </c>
      <c r="H27" s="34" t="s">
        <v>218</v>
      </c>
      <c r="I27" s="24">
        <v>12</v>
      </c>
      <c r="J27" s="25">
        <v>1.5</v>
      </c>
      <c r="K27" s="25">
        <v>1</v>
      </c>
      <c r="L27" s="24">
        <v>48</v>
      </c>
      <c r="M27" s="24">
        <v>65</v>
      </c>
      <c r="N27" s="28">
        <f t="shared" si="0"/>
        <v>80.5</v>
      </c>
      <c r="O27" s="28">
        <v>7</v>
      </c>
      <c r="P27" s="28">
        <v>3</v>
      </c>
      <c r="Q27" s="35">
        <f t="shared" si="1"/>
        <v>120.75</v>
      </c>
      <c r="R27" s="37"/>
      <c r="S27" s="29"/>
      <c r="T27" s="26" t="s">
        <v>26</v>
      </c>
    </row>
    <row r="28" spans="1:20" s="27" customFormat="1" ht="15">
      <c r="A28" s="23" t="s">
        <v>244</v>
      </c>
      <c r="B28" s="130" t="s">
        <v>206</v>
      </c>
      <c r="C28" s="131"/>
      <c r="D28" s="132"/>
      <c r="E28" s="30">
        <v>2010</v>
      </c>
      <c r="F28" s="31">
        <v>54.74</v>
      </c>
      <c r="G28" s="32" t="s">
        <v>24</v>
      </c>
      <c r="H28" s="29" t="s">
        <v>202</v>
      </c>
      <c r="I28" s="24">
        <v>10</v>
      </c>
      <c r="J28" s="24">
        <v>1</v>
      </c>
      <c r="K28" s="25">
        <v>1</v>
      </c>
      <c r="L28" s="24">
        <v>44</v>
      </c>
      <c r="M28" s="24">
        <v>139</v>
      </c>
      <c r="N28" s="28">
        <f t="shared" si="0"/>
        <v>113.5</v>
      </c>
      <c r="O28" s="28">
        <v>6</v>
      </c>
      <c r="P28" s="28">
        <v>3</v>
      </c>
      <c r="Q28" s="25">
        <f t="shared" si="1"/>
        <v>113.5</v>
      </c>
      <c r="R28" s="37"/>
      <c r="S28" s="29"/>
      <c r="T28" s="134" t="s">
        <v>203</v>
      </c>
    </row>
    <row r="29" spans="1:20" s="27" customFormat="1" ht="15">
      <c r="A29" s="23" t="s">
        <v>245</v>
      </c>
      <c r="B29" s="206" t="s">
        <v>223</v>
      </c>
      <c r="C29" s="207"/>
      <c r="D29" s="210"/>
      <c r="E29" s="30">
        <v>2011</v>
      </c>
      <c r="F29" s="31">
        <v>53.4</v>
      </c>
      <c r="G29" s="32" t="s">
        <v>24</v>
      </c>
      <c r="H29" s="29" t="s">
        <v>234</v>
      </c>
      <c r="I29" s="24">
        <v>10</v>
      </c>
      <c r="J29" s="24">
        <v>1</v>
      </c>
      <c r="K29" s="25">
        <v>1</v>
      </c>
      <c r="L29" s="24">
        <v>28</v>
      </c>
      <c r="M29" s="24">
        <v>108</v>
      </c>
      <c r="N29" s="28">
        <f t="shared" si="0"/>
        <v>82</v>
      </c>
      <c r="O29" s="28">
        <v>7</v>
      </c>
      <c r="P29" s="28">
        <v>4</v>
      </c>
      <c r="Q29" s="35">
        <f t="shared" si="1"/>
        <v>82</v>
      </c>
      <c r="R29" s="37"/>
      <c r="S29" s="29"/>
      <c r="T29" s="26" t="s">
        <v>26</v>
      </c>
    </row>
    <row r="30" spans="1:19" ht="15">
      <c r="A30" s="233" t="s">
        <v>22</v>
      </c>
      <c r="B30" s="233"/>
      <c r="C30" s="233"/>
      <c r="D30" s="233"/>
      <c r="E30" s="233"/>
      <c r="F30" s="17"/>
      <c r="G30" s="19" t="s">
        <v>115</v>
      </c>
      <c r="H30" s="233"/>
      <c r="I30" s="233" t="s">
        <v>23</v>
      </c>
      <c r="J30" s="233"/>
      <c r="K30" s="233"/>
      <c r="L30" s="233"/>
      <c r="M30" s="233"/>
      <c r="N30" s="233"/>
      <c r="O30" s="233"/>
      <c r="P30" s="233"/>
      <c r="Q30" s="233"/>
      <c r="R30" s="233"/>
      <c r="S30" s="18" t="s">
        <v>116</v>
      </c>
    </row>
    <row r="31" spans="1:20" ht="15">
      <c r="A31" s="2"/>
      <c r="B31" s="2"/>
      <c r="C31" s="2"/>
      <c r="D31" s="2"/>
      <c r="E31" s="2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sheetProtection/>
  <mergeCells count="15">
    <mergeCell ref="I10:I11"/>
    <mergeCell ref="J10:J11"/>
    <mergeCell ref="K10:K11"/>
    <mergeCell ref="A10:A11"/>
    <mergeCell ref="B10:D11"/>
    <mergeCell ref="E10:E11"/>
    <mergeCell ref="F10:F11"/>
    <mergeCell ref="G10:G11"/>
    <mergeCell ref="H10:H11"/>
    <mergeCell ref="L10:P10"/>
    <mergeCell ref="Q10:Q11"/>
    <mergeCell ref="R10:R11"/>
    <mergeCell ref="S10:S11"/>
    <mergeCell ref="T10:T11"/>
    <mergeCell ref="Q8:T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5">
      <selection activeCell="R16" sqref="R16"/>
    </sheetView>
  </sheetViews>
  <sheetFormatPr defaultColWidth="9.140625" defaultRowHeight="15"/>
  <cols>
    <col min="1" max="1" width="6.28125" style="160" customWidth="1"/>
    <col min="2" max="2" width="3.421875" style="160" customWidth="1"/>
    <col min="3" max="3" width="7.28125" style="160" customWidth="1"/>
    <col min="4" max="4" width="14.8515625" style="160" customWidth="1"/>
    <col min="5" max="5" width="5.28125" style="160" customWidth="1"/>
    <col min="6" max="6" width="7.8515625" style="21" customWidth="1"/>
    <col min="7" max="7" width="5.7109375" style="160" customWidth="1"/>
    <col min="8" max="8" width="44.140625" style="160" customWidth="1"/>
    <col min="9" max="9" width="3.57421875" style="160" customWidth="1"/>
    <col min="10" max="10" width="4.57421875" style="160" customWidth="1"/>
    <col min="11" max="11" width="6.421875" style="160" customWidth="1"/>
    <col min="12" max="12" width="4.140625" style="160" customWidth="1"/>
    <col min="13" max="13" width="4.7109375" style="160" customWidth="1"/>
    <col min="14" max="14" width="7.00390625" style="160" customWidth="1"/>
    <col min="15" max="16" width="3.421875" style="160" customWidth="1"/>
    <col min="17" max="17" width="10.28125" style="160" customWidth="1"/>
    <col min="18" max="18" width="6.28125" style="160" customWidth="1"/>
    <col min="19" max="20" width="6.8515625" style="160" customWidth="1"/>
    <col min="21" max="21" width="15.421875" style="160" customWidth="1"/>
    <col min="22" max="16384" width="9.140625" style="160" customWidth="1"/>
  </cols>
  <sheetData>
    <row r="1" spans="1:21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4"/>
      <c r="U4" s="165"/>
    </row>
    <row r="5" spans="1:21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6" t="s">
        <v>118</v>
      </c>
      <c r="R5" s="154"/>
      <c r="S5" s="154"/>
      <c r="T5" s="7"/>
      <c r="U5" s="7"/>
    </row>
    <row r="6" spans="1:21" ht="18.75" thickBot="1">
      <c r="A6" s="2"/>
      <c r="B6" s="2"/>
      <c r="C6" s="2"/>
      <c r="D6" s="2"/>
      <c r="E6" s="2"/>
      <c r="F6" s="20"/>
      <c r="G6" s="2"/>
      <c r="H6" s="41" t="s">
        <v>42</v>
      </c>
      <c r="I6" s="2"/>
      <c r="J6" s="2"/>
      <c r="K6" s="2"/>
      <c r="L6" s="2"/>
      <c r="M6" s="2"/>
      <c r="N6" s="2"/>
      <c r="O6" s="2"/>
      <c r="P6" s="2"/>
      <c r="Q6" s="8" t="s">
        <v>119</v>
      </c>
      <c r="R6" s="155"/>
      <c r="S6" s="155"/>
      <c r="T6" s="9"/>
      <c r="U6" s="9"/>
    </row>
    <row r="7" spans="1:21" ht="15.75">
      <c r="A7" s="10" t="s">
        <v>103</v>
      </c>
      <c r="B7" s="11"/>
      <c r="C7" s="11"/>
      <c r="D7" s="12"/>
      <c r="E7" s="2"/>
      <c r="F7" s="20" t="s">
        <v>107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49"/>
      <c r="U8" s="350"/>
    </row>
    <row r="9" spans="1:21" ht="6.75" customHeight="1">
      <c r="A9" s="2"/>
      <c r="B9" s="2"/>
      <c r="C9" s="2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customHeight="1">
      <c r="A10" s="351" t="s">
        <v>7</v>
      </c>
      <c r="B10" s="353" t="s">
        <v>19</v>
      </c>
      <c r="C10" s="354"/>
      <c r="D10" s="355"/>
      <c r="E10" s="345" t="s">
        <v>9</v>
      </c>
      <c r="F10" s="359" t="s">
        <v>10</v>
      </c>
      <c r="G10" s="343" t="s">
        <v>11</v>
      </c>
      <c r="H10" s="360" t="s">
        <v>12</v>
      </c>
      <c r="I10" s="345" t="s">
        <v>13</v>
      </c>
      <c r="J10" s="343" t="s">
        <v>53</v>
      </c>
      <c r="K10" s="343" t="s">
        <v>54</v>
      </c>
      <c r="L10" s="340" t="s">
        <v>56</v>
      </c>
      <c r="M10" s="341"/>
      <c r="N10" s="341"/>
      <c r="O10" s="341"/>
      <c r="P10" s="342"/>
      <c r="Q10" s="343" t="s">
        <v>15</v>
      </c>
      <c r="R10" s="345" t="s">
        <v>241</v>
      </c>
      <c r="S10" s="345" t="s">
        <v>61</v>
      </c>
      <c r="T10" s="345" t="s">
        <v>55</v>
      </c>
      <c r="U10" s="345" t="s">
        <v>16</v>
      </c>
    </row>
    <row r="11" spans="1:21" ht="72" customHeight="1">
      <c r="A11" s="352"/>
      <c r="B11" s="356"/>
      <c r="C11" s="357"/>
      <c r="D11" s="358"/>
      <c r="E11" s="347"/>
      <c r="F11" s="344"/>
      <c r="G11" s="344"/>
      <c r="H11" s="361"/>
      <c r="I11" s="347"/>
      <c r="J11" s="344"/>
      <c r="K11" s="344"/>
      <c r="L11" s="91" t="s">
        <v>20</v>
      </c>
      <c r="M11" s="92" t="s">
        <v>14</v>
      </c>
      <c r="N11" s="92" t="s">
        <v>21</v>
      </c>
      <c r="O11" s="92" t="s">
        <v>17</v>
      </c>
      <c r="P11" s="92" t="s">
        <v>18</v>
      </c>
      <c r="Q11" s="344"/>
      <c r="R11" s="347"/>
      <c r="S11" s="347"/>
      <c r="T11" s="347"/>
      <c r="U11" s="347"/>
    </row>
    <row r="12" spans="1:21" s="27" customFormat="1" ht="17.25" customHeight="1">
      <c r="A12" s="23"/>
      <c r="B12" s="130" t="s">
        <v>211</v>
      </c>
      <c r="C12" s="131"/>
      <c r="D12" s="132"/>
      <c r="E12" s="30">
        <v>2010</v>
      </c>
      <c r="F12" s="31">
        <v>46.74</v>
      </c>
      <c r="G12" s="32" t="s">
        <v>24</v>
      </c>
      <c r="H12" s="29" t="s">
        <v>202</v>
      </c>
      <c r="I12" s="29">
        <v>16</v>
      </c>
      <c r="J12" s="24">
        <v>4</v>
      </c>
      <c r="K12" s="25">
        <v>1.05</v>
      </c>
      <c r="L12" s="24">
        <v>64</v>
      </c>
      <c r="M12" s="24">
        <v>151</v>
      </c>
      <c r="N12" s="28">
        <f aca="true" t="shared" si="0" ref="N12:N26">SUM(L12,0.5*M12)</f>
        <v>139.5</v>
      </c>
      <c r="O12" s="28">
        <v>6</v>
      </c>
      <c r="P12" s="28">
        <v>1</v>
      </c>
      <c r="Q12" s="35">
        <f aca="true" t="shared" si="1" ref="Q12:Q26">N12*K12*J12</f>
        <v>585.9</v>
      </c>
      <c r="R12" s="37">
        <v>1</v>
      </c>
      <c r="S12" s="37">
        <v>20</v>
      </c>
      <c r="T12" s="29" t="s">
        <v>254</v>
      </c>
      <c r="U12" s="134" t="s">
        <v>203</v>
      </c>
    </row>
    <row r="13" spans="1:21" s="27" customFormat="1" ht="15">
      <c r="A13" s="23"/>
      <c r="B13" s="130" t="s">
        <v>205</v>
      </c>
      <c r="C13" s="131"/>
      <c r="D13" s="132"/>
      <c r="E13" s="30">
        <v>2011</v>
      </c>
      <c r="F13" s="31">
        <v>62.92</v>
      </c>
      <c r="G13" s="32" t="s">
        <v>24</v>
      </c>
      <c r="H13" s="253" t="s">
        <v>202</v>
      </c>
      <c r="I13" s="24">
        <v>14</v>
      </c>
      <c r="J13" s="24">
        <v>2</v>
      </c>
      <c r="K13" s="25">
        <v>1</v>
      </c>
      <c r="L13" s="24">
        <v>73</v>
      </c>
      <c r="M13" s="24">
        <v>158</v>
      </c>
      <c r="N13" s="28">
        <f t="shared" si="0"/>
        <v>152</v>
      </c>
      <c r="O13" s="28">
        <v>6</v>
      </c>
      <c r="P13" s="28">
        <v>2</v>
      </c>
      <c r="Q13" s="25">
        <f t="shared" si="1"/>
        <v>304</v>
      </c>
      <c r="R13" s="37">
        <v>2</v>
      </c>
      <c r="S13" s="37">
        <v>18</v>
      </c>
      <c r="T13" s="29"/>
      <c r="U13" s="134" t="s">
        <v>203</v>
      </c>
    </row>
    <row r="14" spans="1:21" s="27" customFormat="1" ht="15">
      <c r="A14" s="23"/>
      <c r="B14" s="142" t="s">
        <v>75</v>
      </c>
      <c r="C14" s="38"/>
      <c r="D14" s="39"/>
      <c r="E14" s="174">
        <v>2011</v>
      </c>
      <c r="F14" s="31">
        <v>47.1</v>
      </c>
      <c r="G14" s="32" t="s">
        <v>24</v>
      </c>
      <c r="H14" s="29" t="s">
        <v>234</v>
      </c>
      <c r="I14" s="256">
        <v>14</v>
      </c>
      <c r="J14" s="24">
        <v>2</v>
      </c>
      <c r="K14" s="25">
        <v>1.05</v>
      </c>
      <c r="L14" s="24">
        <v>51</v>
      </c>
      <c r="M14" s="24">
        <v>158</v>
      </c>
      <c r="N14" s="28">
        <f t="shared" si="0"/>
        <v>130</v>
      </c>
      <c r="O14" s="28">
        <v>5</v>
      </c>
      <c r="P14" s="28">
        <v>3</v>
      </c>
      <c r="Q14" s="35">
        <f t="shared" si="1"/>
        <v>273</v>
      </c>
      <c r="R14" s="37">
        <v>3</v>
      </c>
      <c r="S14" s="37">
        <v>16</v>
      </c>
      <c r="T14" s="24"/>
      <c r="U14" s="170" t="s">
        <v>26</v>
      </c>
    </row>
    <row r="15" spans="1:21" s="27" customFormat="1" ht="15">
      <c r="A15" s="23"/>
      <c r="B15" s="176" t="s">
        <v>87</v>
      </c>
      <c r="C15" s="139"/>
      <c r="D15" s="140"/>
      <c r="E15" s="174">
        <v>2010</v>
      </c>
      <c r="F15" s="31">
        <v>63.1</v>
      </c>
      <c r="G15" s="137" t="s">
        <v>24</v>
      </c>
      <c r="H15" s="29" t="s">
        <v>164</v>
      </c>
      <c r="I15" s="24">
        <v>14</v>
      </c>
      <c r="J15" s="24">
        <v>2</v>
      </c>
      <c r="K15" s="25">
        <v>1</v>
      </c>
      <c r="L15" s="24">
        <v>80</v>
      </c>
      <c r="M15" s="24">
        <v>110</v>
      </c>
      <c r="N15" s="28">
        <f t="shared" si="0"/>
        <v>135</v>
      </c>
      <c r="O15" s="24">
        <v>6</v>
      </c>
      <c r="P15" s="24">
        <v>5</v>
      </c>
      <c r="Q15" s="35">
        <f t="shared" si="1"/>
        <v>270</v>
      </c>
      <c r="R15" s="37">
        <v>4</v>
      </c>
      <c r="S15" s="37">
        <v>15</v>
      </c>
      <c r="T15" s="24"/>
      <c r="U15" s="134" t="s">
        <v>86</v>
      </c>
    </row>
    <row r="16" spans="1:21" s="27" customFormat="1" ht="30" customHeight="1">
      <c r="A16" s="23"/>
      <c r="B16" s="142" t="s">
        <v>71</v>
      </c>
      <c r="C16" s="38"/>
      <c r="D16" s="39"/>
      <c r="E16" s="174">
        <v>2011</v>
      </c>
      <c r="F16" s="31">
        <v>62.1</v>
      </c>
      <c r="G16" s="32" t="s">
        <v>24</v>
      </c>
      <c r="H16" s="29" t="s">
        <v>234</v>
      </c>
      <c r="I16" s="256">
        <v>16</v>
      </c>
      <c r="J16" s="24">
        <v>4</v>
      </c>
      <c r="K16" s="25">
        <v>1</v>
      </c>
      <c r="L16" s="24">
        <v>42</v>
      </c>
      <c r="M16" s="24">
        <v>48</v>
      </c>
      <c r="N16" s="28">
        <f t="shared" si="0"/>
        <v>66</v>
      </c>
      <c r="O16" s="24">
        <v>8</v>
      </c>
      <c r="P16" s="24">
        <v>2</v>
      </c>
      <c r="Q16" s="35">
        <f t="shared" si="1"/>
        <v>264</v>
      </c>
      <c r="R16" s="37">
        <v>5</v>
      </c>
      <c r="S16" s="37">
        <v>14</v>
      </c>
      <c r="T16" s="24"/>
      <c r="U16" s="170" t="s">
        <v>59</v>
      </c>
    </row>
    <row r="17" spans="1:21" s="27" customFormat="1" ht="15">
      <c r="A17" s="23"/>
      <c r="B17" s="176" t="s">
        <v>209</v>
      </c>
      <c r="C17" s="139"/>
      <c r="D17" s="140"/>
      <c r="E17" s="174">
        <v>2010</v>
      </c>
      <c r="F17" s="31">
        <v>104.68</v>
      </c>
      <c r="G17" s="137" t="s">
        <v>24</v>
      </c>
      <c r="H17" s="29" t="s">
        <v>202</v>
      </c>
      <c r="I17" s="24">
        <v>14</v>
      </c>
      <c r="J17" s="24">
        <v>2</v>
      </c>
      <c r="K17" s="25">
        <v>1</v>
      </c>
      <c r="L17" s="24">
        <v>60</v>
      </c>
      <c r="M17" s="24">
        <v>115</v>
      </c>
      <c r="N17" s="28">
        <f t="shared" si="0"/>
        <v>117.5</v>
      </c>
      <c r="O17" s="24">
        <v>8</v>
      </c>
      <c r="P17" s="24">
        <v>3</v>
      </c>
      <c r="Q17" s="35">
        <f t="shared" si="1"/>
        <v>235</v>
      </c>
      <c r="R17" s="37">
        <v>6</v>
      </c>
      <c r="S17" s="37">
        <v>13</v>
      </c>
      <c r="T17" s="24"/>
      <c r="U17" s="134" t="s">
        <v>203</v>
      </c>
    </row>
    <row r="18" spans="1:21" s="27" customFormat="1" ht="29.25">
      <c r="A18" s="23"/>
      <c r="B18" s="130" t="s">
        <v>238</v>
      </c>
      <c r="C18" s="131"/>
      <c r="D18" s="132"/>
      <c r="E18" s="30">
        <v>2011</v>
      </c>
      <c r="F18" s="31">
        <v>41.8</v>
      </c>
      <c r="G18" s="32" t="s">
        <v>24</v>
      </c>
      <c r="H18" s="34" t="s">
        <v>216</v>
      </c>
      <c r="I18" s="29">
        <v>12</v>
      </c>
      <c r="J18" s="24">
        <v>1.5</v>
      </c>
      <c r="K18" s="25">
        <v>1.1</v>
      </c>
      <c r="L18" s="24">
        <v>55</v>
      </c>
      <c r="M18" s="24">
        <v>139</v>
      </c>
      <c r="N18" s="28">
        <f t="shared" si="0"/>
        <v>124.5</v>
      </c>
      <c r="O18" s="24">
        <v>5</v>
      </c>
      <c r="P18" s="24">
        <v>1</v>
      </c>
      <c r="Q18" s="35">
        <f t="shared" si="1"/>
        <v>205.425</v>
      </c>
      <c r="R18" s="37">
        <v>7</v>
      </c>
      <c r="S18" s="37">
        <v>12</v>
      </c>
      <c r="T18" s="29"/>
      <c r="U18" s="26" t="s">
        <v>49</v>
      </c>
    </row>
    <row r="19" spans="1:21" s="27" customFormat="1" ht="29.25">
      <c r="A19" s="23"/>
      <c r="B19" s="130" t="s">
        <v>72</v>
      </c>
      <c r="C19" s="131"/>
      <c r="D19" s="132"/>
      <c r="E19" s="30">
        <v>2010</v>
      </c>
      <c r="F19" s="31">
        <v>47.5</v>
      </c>
      <c r="G19" s="175" t="s">
        <v>24</v>
      </c>
      <c r="H19" s="34" t="s">
        <v>216</v>
      </c>
      <c r="I19" s="29">
        <v>12</v>
      </c>
      <c r="J19" s="24">
        <v>1.5</v>
      </c>
      <c r="K19" s="25">
        <v>1.05</v>
      </c>
      <c r="L19" s="24">
        <v>40</v>
      </c>
      <c r="M19" s="24">
        <v>173</v>
      </c>
      <c r="N19" s="28">
        <f t="shared" si="0"/>
        <v>126.5</v>
      </c>
      <c r="O19" s="24">
        <v>5</v>
      </c>
      <c r="P19" s="24">
        <v>5</v>
      </c>
      <c r="Q19" s="35">
        <f t="shared" si="1"/>
        <v>199.2375</v>
      </c>
      <c r="R19" s="37">
        <v>8</v>
      </c>
      <c r="S19" s="37">
        <v>11</v>
      </c>
      <c r="T19" s="29"/>
      <c r="U19" s="26" t="s">
        <v>49</v>
      </c>
    </row>
    <row r="20" spans="1:21" s="27" customFormat="1" ht="15">
      <c r="A20" s="23"/>
      <c r="B20" s="206" t="s">
        <v>68</v>
      </c>
      <c r="C20" s="207"/>
      <c r="D20" s="208"/>
      <c r="E20" s="30">
        <v>2011</v>
      </c>
      <c r="F20" s="31">
        <v>44.2</v>
      </c>
      <c r="G20" s="175" t="s">
        <v>24</v>
      </c>
      <c r="H20" s="36" t="s">
        <v>258</v>
      </c>
      <c r="I20" s="29">
        <v>10</v>
      </c>
      <c r="J20" s="24">
        <v>1</v>
      </c>
      <c r="K20" s="25">
        <v>1.05</v>
      </c>
      <c r="L20" s="24">
        <v>92</v>
      </c>
      <c r="M20" s="24">
        <v>170</v>
      </c>
      <c r="N20" s="28">
        <f t="shared" si="0"/>
        <v>177</v>
      </c>
      <c r="O20" s="24">
        <v>5</v>
      </c>
      <c r="P20" s="24">
        <v>4</v>
      </c>
      <c r="Q20" s="35">
        <f t="shared" si="1"/>
        <v>185.85</v>
      </c>
      <c r="R20" s="37">
        <v>9</v>
      </c>
      <c r="S20" s="37">
        <v>10</v>
      </c>
      <c r="T20" s="29"/>
      <c r="U20" s="255" t="s">
        <v>27</v>
      </c>
    </row>
    <row r="21" spans="1:21" s="27" customFormat="1" ht="29.25">
      <c r="A21" s="23"/>
      <c r="B21" s="206" t="s">
        <v>82</v>
      </c>
      <c r="C21" s="208"/>
      <c r="D21" s="283"/>
      <c r="E21" s="30">
        <v>2011</v>
      </c>
      <c r="F21" s="31">
        <v>53.3</v>
      </c>
      <c r="G21" s="32" t="s">
        <v>24</v>
      </c>
      <c r="H21" s="34" t="s">
        <v>216</v>
      </c>
      <c r="I21" s="29">
        <v>12</v>
      </c>
      <c r="J21" s="25">
        <v>1.5</v>
      </c>
      <c r="K21" s="25">
        <v>1</v>
      </c>
      <c r="L21" s="24">
        <v>54</v>
      </c>
      <c r="M21" s="24">
        <v>135</v>
      </c>
      <c r="N21" s="28">
        <f t="shared" si="0"/>
        <v>121.5</v>
      </c>
      <c r="O21" s="28">
        <v>7</v>
      </c>
      <c r="P21" s="28">
        <v>2</v>
      </c>
      <c r="Q21" s="35">
        <f t="shared" si="1"/>
        <v>182.25</v>
      </c>
      <c r="R21" s="37">
        <v>10</v>
      </c>
      <c r="S21" s="37">
        <v>9</v>
      </c>
      <c r="T21" s="29"/>
      <c r="U21" s="26" t="s">
        <v>49</v>
      </c>
    </row>
    <row r="22" spans="1:21" s="27" customFormat="1" ht="15">
      <c r="A22" s="23"/>
      <c r="B22" s="176" t="s">
        <v>88</v>
      </c>
      <c r="C22" s="140"/>
      <c r="D22" s="258"/>
      <c r="E22" s="30">
        <v>2011</v>
      </c>
      <c r="F22" s="31">
        <v>51.9</v>
      </c>
      <c r="G22" s="137" t="s">
        <v>24</v>
      </c>
      <c r="H22" s="29" t="s">
        <v>164</v>
      </c>
      <c r="I22" s="24">
        <v>14</v>
      </c>
      <c r="J22" s="24">
        <v>2</v>
      </c>
      <c r="K22" s="25">
        <v>1</v>
      </c>
      <c r="L22" s="24">
        <v>53</v>
      </c>
      <c r="M22" s="24">
        <v>60</v>
      </c>
      <c r="N22" s="28">
        <f t="shared" si="0"/>
        <v>83</v>
      </c>
      <c r="O22" s="28">
        <v>6</v>
      </c>
      <c r="P22" s="28">
        <v>4</v>
      </c>
      <c r="Q22" s="35">
        <f t="shared" si="1"/>
        <v>166</v>
      </c>
      <c r="R22" s="37">
        <v>11</v>
      </c>
      <c r="S22" s="37">
        <v>8</v>
      </c>
      <c r="T22" s="24"/>
      <c r="U22" s="134" t="s">
        <v>86</v>
      </c>
    </row>
    <row r="23" spans="1:21" s="27" customFormat="1" ht="29.25">
      <c r="A23" s="23"/>
      <c r="B23" s="176" t="s">
        <v>81</v>
      </c>
      <c r="C23" s="139"/>
      <c r="D23" s="140"/>
      <c r="E23" s="30">
        <v>2011</v>
      </c>
      <c r="F23" s="31">
        <v>49.1</v>
      </c>
      <c r="G23" s="137" t="s">
        <v>24</v>
      </c>
      <c r="H23" s="34" t="s">
        <v>216</v>
      </c>
      <c r="I23" s="24">
        <v>10</v>
      </c>
      <c r="J23" s="24">
        <v>1</v>
      </c>
      <c r="K23" s="25">
        <v>1</v>
      </c>
      <c r="L23" s="24">
        <v>54</v>
      </c>
      <c r="M23" s="24">
        <v>164</v>
      </c>
      <c r="N23" s="28">
        <f t="shared" si="0"/>
        <v>136</v>
      </c>
      <c r="O23" s="24">
        <v>7</v>
      </c>
      <c r="P23" s="24">
        <v>1</v>
      </c>
      <c r="Q23" s="35">
        <f t="shared" si="1"/>
        <v>136</v>
      </c>
      <c r="R23" s="37">
        <v>12</v>
      </c>
      <c r="S23" s="37">
        <v>7</v>
      </c>
      <c r="T23" s="24"/>
      <c r="U23" s="26" t="s">
        <v>49</v>
      </c>
    </row>
    <row r="24" spans="1:21" s="27" customFormat="1" ht="15" customHeight="1">
      <c r="A24" s="23"/>
      <c r="B24" s="206" t="s">
        <v>217</v>
      </c>
      <c r="C24" s="207"/>
      <c r="D24" s="210"/>
      <c r="E24" s="30">
        <v>2010</v>
      </c>
      <c r="F24" s="31">
        <v>61</v>
      </c>
      <c r="G24" s="32" t="s">
        <v>24</v>
      </c>
      <c r="H24" s="34" t="s">
        <v>218</v>
      </c>
      <c r="I24" s="24">
        <v>12</v>
      </c>
      <c r="J24" s="25">
        <v>1.5</v>
      </c>
      <c r="K24" s="25">
        <v>1</v>
      </c>
      <c r="L24" s="24">
        <v>48</v>
      </c>
      <c r="M24" s="24">
        <v>65</v>
      </c>
      <c r="N24" s="28">
        <f t="shared" si="0"/>
        <v>80.5</v>
      </c>
      <c r="O24" s="28">
        <v>7</v>
      </c>
      <c r="P24" s="28">
        <v>3</v>
      </c>
      <c r="Q24" s="35">
        <f t="shared" si="1"/>
        <v>120.75</v>
      </c>
      <c r="R24" s="37">
        <v>13</v>
      </c>
      <c r="S24" s="37">
        <v>6</v>
      </c>
      <c r="T24" s="29"/>
      <c r="U24" s="26" t="s">
        <v>26</v>
      </c>
    </row>
    <row r="25" spans="1:21" s="27" customFormat="1" ht="15">
      <c r="A25" s="23"/>
      <c r="B25" s="130" t="s">
        <v>206</v>
      </c>
      <c r="C25" s="131"/>
      <c r="D25" s="132"/>
      <c r="E25" s="30">
        <v>2010</v>
      </c>
      <c r="F25" s="31">
        <v>54.74</v>
      </c>
      <c r="G25" s="32" t="s">
        <v>24</v>
      </c>
      <c r="H25" s="29" t="s">
        <v>202</v>
      </c>
      <c r="I25" s="24">
        <v>10</v>
      </c>
      <c r="J25" s="24">
        <v>1</v>
      </c>
      <c r="K25" s="25">
        <v>1</v>
      </c>
      <c r="L25" s="24">
        <v>44</v>
      </c>
      <c r="M25" s="24">
        <v>139</v>
      </c>
      <c r="N25" s="28">
        <f t="shared" si="0"/>
        <v>113.5</v>
      </c>
      <c r="O25" s="28">
        <v>6</v>
      </c>
      <c r="P25" s="28">
        <v>3</v>
      </c>
      <c r="Q25" s="25">
        <f t="shared" si="1"/>
        <v>113.5</v>
      </c>
      <c r="R25" s="37">
        <v>14</v>
      </c>
      <c r="S25" s="37">
        <v>5</v>
      </c>
      <c r="T25" s="29"/>
      <c r="U25" s="134" t="s">
        <v>203</v>
      </c>
    </row>
    <row r="26" spans="1:21" s="27" customFormat="1" ht="15">
      <c r="A26" s="23"/>
      <c r="B26" s="206" t="s">
        <v>223</v>
      </c>
      <c r="C26" s="207"/>
      <c r="D26" s="210"/>
      <c r="E26" s="30">
        <v>2011</v>
      </c>
      <c r="F26" s="31">
        <v>53.4</v>
      </c>
      <c r="G26" s="32" t="s">
        <v>24</v>
      </c>
      <c r="H26" s="29" t="s">
        <v>234</v>
      </c>
      <c r="I26" s="24">
        <v>10</v>
      </c>
      <c r="J26" s="24">
        <v>1</v>
      </c>
      <c r="K26" s="25">
        <v>1</v>
      </c>
      <c r="L26" s="24">
        <v>28</v>
      </c>
      <c r="M26" s="24">
        <v>108</v>
      </c>
      <c r="N26" s="28">
        <f t="shared" si="0"/>
        <v>82</v>
      </c>
      <c r="O26" s="28">
        <v>7</v>
      </c>
      <c r="P26" s="28">
        <v>4</v>
      </c>
      <c r="Q26" s="35">
        <f t="shared" si="1"/>
        <v>82</v>
      </c>
      <c r="R26" s="37">
        <v>15</v>
      </c>
      <c r="S26" s="37">
        <v>4</v>
      </c>
      <c r="T26" s="29"/>
      <c r="U26" s="26" t="s">
        <v>26</v>
      </c>
    </row>
    <row r="27" spans="1:20" ht="15">
      <c r="A27" s="267" t="s">
        <v>22</v>
      </c>
      <c r="B27" s="267"/>
      <c r="C27" s="267"/>
      <c r="D27" s="267"/>
      <c r="E27" s="267"/>
      <c r="F27" s="17"/>
      <c r="G27" s="19" t="s">
        <v>115</v>
      </c>
      <c r="H27" s="267"/>
      <c r="I27" s="267" t="s">
        <v>23</v>
      </c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18" t="s">
        <v>116</v>
      </c>
    </row>
    <row r="28" spans="1:21" ht="15">
      <c r="A28" s="2"/>
      <c r="B28" s="2"/>
      <c r="C28" s="2"/>
      <c r="D28" s="2"/>
      <c r="E28" s="2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6">
    <mergeCell ref="L10:P10"/>
    <mergeCell ref="Q10:Q11"/>
    <mergeCell ref="R10:R11"/>
    <mergeCell ref="S10:S11"/>
    <mergeCell ref="T10:T11"/>
    <mergeCell ref="U10:U11"/>
    <mergeCell ref="Q8:U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9">
      <selection activeCell="D31" sqref="D31"/>
    </sheetView>
  </sheetViews>
  <sheetFormatPr defaultColWidth="9.140625" defaultRowHeight="15"/>
  <cols>
    <col min="1" max="1" width="6.28125" style="118" customWidth="1"/>
    <col min="2" max="2" width="3.421875" style="118" customWidth="1"/>
    <col min="3" max="3" width="7.28125" style="118" customWidth="1"/>
    <col min="4" max="4" width="14.8515625" style="118" customWidth="1"/>
    <col min="5" max="5" width="5.28125" style="118" customWidth="1"/>
    <col min="6" max="6" width="7.8515625" style="21" customWidth="1"/>
    <col min="7" max="7" width="5.7109375" style="118" customWidth="1"/>
    <col min="8" max="8" width="44.421875" style="118" customWidth="1"/>
    <col min="9" max="9" width="3.57421875" style="118" customWidth="1"/>
    <col min="10" max="10" width="4.57421875" style="118" customWidth="1"/>
    <col min="11" max="11" width="6.421875" style="118" customWidth="1"/>
    <col min="12" max="12" width="4.140625" style="118" customWidth="1"/>
    <col min="13" max="13" width="4.7109375" style="118" customWidth="1"/>
    <col min="14" max="14" width="7.00390625" style="118" customWidth="1"/>
    <col min="15" max="16" width="3.421875" style="118" customWidth="1"/>
    <col min="17" max="17" width="10.28125" style="118" customWidth="1"/>
    <col min="18" max="18" width="6.8515625" style="153" customWidth="1"/>
    <col min="19" max="19" width="6.8515625" style="118" customWidth="1"/>
    <col min="20" max="20" width="15.421875" style="118" customWidth="1"/>
    <col min="21" max="16384" width="9.140625" style="118" customWidth="1"/>
  </cols>
  <sheetData>
    <row r="1" spans="1:20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thickBot="1">
      <c r="A3" s="113" t="s">
        <v>29</v>
      </c>
      <c r="B3" s="114"/>
      <c r="C3" s="114"/>
      <c r="D3" s="114"/>
      <c r="E3" s="114"/>
      <c r="F3" s="114"/>
      <c r="G3" s="114"/>
      <c r="H3" s="1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15" t="s">
        <v>1</v>
      </c>
      <c r="R4" s="152"/>
      <c r="S4" s="116"/>
      <c r="T4" s="117"/>
    </row>
    <row r="5" spans="1:20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6" t="s">
        <v>126</v>
      </c>
      <c r="R5" s="154"/>
      <c r="S5" s="7"/>
      <c r="T5" s="7"/>
    </row>
    <row r="6" spans="1:20" ht="18.75" thickBot="1">
      <c r="A6" s="2"/>
      <c r="B6" s="2"/>
      <c r="C6" s="2"/>
      <c r="D6" s="2"/>
      <c r="E6" s="2"/>
      <c r="F6" s="20"/>
      <c r="G6" s="2"/>
      <c r="H6" s="41" t="s">
        <v>42</v>
      </c>
      <c r="I6" s="2"/>
      <c r="J6" s="2"/>
      <c r="K6" s="2"/>
      <c r="L6" s="2"/>
      <c r="M6" s="2"/>
      <c r="N6" s="2"/>
      <c r="O6" s="2"/>
      <c r="P6" s="2"/>
      <c r="Q6" s="8" t="s">
        <v>127</v>
      </c>
      <c r="R6" s="155"/>
      <c r="S6" s="9"/>
      <c r="T6" s="9"/>
    </row>
    <row r="7" spans="1:20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50"/>
    </row>
    <row r="9" spans="1:20" ht="6.75" customHeight="1">
      <c r="A9" s="2"/>
      <c r="B9" s="2"/>
      <c r="C9" s="2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3.5" customHeight="1">
      <c r="A10" s="351" t="s">
        <v>7</v>
      </c>
      <c r="B10" s="353" t="s">
        <v>19</v>
      </c>
      <c r="C10" s="354"/>
      <c r="D10" s="355"/>
      <c r="E10" s="345" t="s">
        <v>9</v>
      </c>
      <c r="F10" s="359" t="s">
        <v>10</v>
      </c>
      <c r="G10" s="343" t="s">
        <v>11</v>
      </c>
      <c r="H10" s="360" t="s">
        <v>12</v>
      </c>
      <c r="I10" s="345" t="s">
        <v>13</v>
      </c>
      <c r="J10" s="343" t="s">
        <v>53</v>
      </c>
      <c r="K10" s="343" t="s">
        <v>54</v>
      </c>
      <c r="L10" s="340" t="s">
        <v>56</v>
      </c>
      <c r="M10" s="341"/>
      <c r="N10" s="341"/>
      <c r="O10" s="341"/>
      <c r="P10" s="342"/>
      <c r="Q10" s="343" t="s">
        <v>15</v>
      </c>
      <c r="R10" s="345" t="s">
        <v>61</v>
      </c>
      <c r="S10" s="345" t="s">
        <v>55</v>
      </c>
      <c r="T10" s="345" t="s">
        <v>16</v>
      </c>
    </row>
    <row r="11" spans="1:20" ht="72" customHeight="1">
      <c r="A11" s="352"/>
      <c r="B11" s="356"/>
      <c r="C11" s="357"/>
      <c r="D11" s="358"/>
      <c r="E11" s="347"/>
      <c r="F11" s="344"/>
      <c r="G11" s="344"/>
      <c r="H11" s="361"/>
      <c r="I11" s="347"/>
      <c r="J11" s="344"/>
      <c r="K11" s="344"/>
      <c r="L11" s="91" t="s">
        <v>20</v>
      </c>
      <c r="M11" s="92" t="s">
        <v>14</v>
      </c>
      <c r="N11" s="92" t="s">
        <v>21</v>
      </c>
      <c r="O11" s="92" t="s">
        <v>17</v>
      </c>
      <c r="P11" s="92" t="s">
        <v>18</v>
      </c>
      <c r="Q11" s="344"/>
      <c r="R11" s="347"/>
      <c r="S11" s="347"/>
      <c r="T11" s="347"/>
    </row>
    <row r="12" spans="1:20" ht="15.75" customHeight="1">
      <c r="A12" s="93"/>
      <c r="B12" s="94"/>
      <c r="C12" s="95"/>
      <c r="D12" s="96"/>
      <c r="E12" s="97"/>
      <c r="F12" s="98"/>
      <c r="G12" s="97"/>
      <c r="H12" s="74" t="s">
        <v>62</v>
      </c>
      <c r="I12" s="97"/>
      <c r="J12" s="99"/>
      <c r="K12" s="99"/>
      <c r="L12" s="100"/>
      <c r="M12" s="101"/>
      <c r="N12" s="102"/>
      <c r="O12" s="102"/>
      <c r="P12" s="102"/>
      <c r="Q12" s="99"/>
      <c r="R12" s="99"/>
      <c r="S12" s="97"/>
      <c r="T12" s="97"/>
    </row>
    <row r="13" spans="1:20" s="27" customFormat="1" ht="15" customHeight="1">
      <c r="A13" s="23" t="s">
        <v>35</v>
      </c>
      <c r="B13" s="135" t="s">
        <v>178</v>
      </c>
      <c r="C13" s="38"/>
      <c r="D13" s="39"/>
      <c r="E13" s="30">
        <v>2008</v>
      </c>
      <c r="F13" s="31">
        <v>47.2</v>
      </c>
      <c r="G13" s="32" t="s">
        <v>162</v>
      </c>
      <c r="H13" s="36" t="s">
        <v>258</v>
      </c>
      <c r="I13" s="29">
        <v>16</v>
      </c>
      <c r="J13" s="24">
        <v>1.5</v>
      </c>
      <c r="K13" s="25">
        <v>1.45</v>
      </c>
      <c r="L13" s="24">
        <v>97</v>
      </c>
      <c r="M13" s="24">
        <v>180</v>
      </c>
      <c r="N13" s="28">
        <f>SUM(L13,0.5*M13)</f>
        <v>187</v>
      </c>
      <c r="O13" s="24">
        <v>8</v>
      </c>
      <c r="P13" s="24">
        <v>4</v>
      </c>
      <c r="Q13" s="35">
        <f>N13*K13*J13</f>
        <v>406.72499999999997</v>
      </c>
      <c r="R13" s="37"/>
      <c r="S13" s="29" t="s">
        <v>162</v>
      </c>
      <c r="T13" s="255" t="s">
        <v>27</v>
      </c>
    </row>
    <row r="14" spans="1:20" s="27" customFormat="1" ht="15">
      <c r="A14" s="23" t="s">
        <v>36</v>
      </c>
      <c r="B14" s="254" t="s">
        <v>226</v>
      </c>
      <c r="C14" s="38"/>
      <c r="D14" s="39"/>
      <c r="E14" s="30">
        <v>2008</v>
      </c>
      <c r="F14" s="31">
        <v>47.6</v>
      </c>
      <c r="G14" s="34" t="s">
        <v>24</v>
      </c>
      <c r="H14" s="29" t="s">
        <v>234</v>
      </c>
      <c r="I14" s="29">
        <v>12</v>
      </c>
      <c r="J14" s="25">
        <v>0.75</v>
      </c>
      <c r="K14" s="25">
        <v>1.45</v>
      </c>
      <c r="L14" s="24">
        <v>20</v>
      </c>
      <c r="M14" s="24">
        <v>76</v>
      </c>
      <c r="N14" s="28">
        <f>SUM(L14,0.5*M14)</f>
        <v>58</v>
      </c>
      <c r="O14" s="24">
        <v>8</v>
      </c>
      <c r="P14" s="24">
        <v>5</v>
      </c>
      <c r="Q14" s="35">
        <f>N14*K14*J14</f>
        <v>63.074999999999996</v>
      </c>
      <c r="R14" s="37"/>
      <c r="S14" s="29"/>
      <c r="T14" s="26" t="s">
        <v>26</v>
      </c>
    </row>
    <row r="15" spans="1:20" s="27" customFormat="1" ht="16.5" customHeight="1">
      <c r="A15" s="68"/>
      <c r="B15" s="69"/>
      <c r="C15" s="70"/>
      <c r="D15" s="71"/>
      <c r="E15" s="72"/>
      <c r="F15" s="73"/>
      <c r="G15" s="72"/>
      <c r="H15" s="74" t="s">
        <v>30</v>
      </c>
      <c r="I15" s="72"/>
      <c r="J15" s="72"/>
      <c r="K15" s="75"/>
      <c r="L15" s="76"/>
      <c r="M15" s="76"/>
      <c r="N15" s="77"/>
      <c r="O15" s="77"/>
      <c r="P15" s="77"/>
      <c r="Q15" s="78"/>
      <c r="R15" s="82"/>
      <c r="S15" s="79"/>
      <c r="T15" s="202"/>
    </row>
    <row r="16" spans="1:20" s="27" customFormat="1" ht="15">
      <c r="A16" s="23" t="s">
        <v>35</v>
      </c>
      <c r="B16" s="130" t="s">
        <v>222</v>
      </c>
      <c r="C16" s="212"/>
      <c r="D16" s="213"/>
      <c r="E16" s="30">
        <v>2009</v>
      </c>
      <c r="F16" s="169">
        <v>52.5</v>
      </c>
      <c r="G16" s="32" t="s">
        <v>162</v>
      </c>
      <c r="H16" s="29" t="s">
        <v>234</v>
      </c>
      <c r="I16" s="29">
        <v>16</v>
      </c>
      <c r="J16" s="24">
        <v>1.5</v>
      </c>
      <c r="K16" s="25">
        <v>1.35</v>
      </c>
      <c r="L16" s="24">
        <v>130</v>
      </c>
      <c r="M16" s="24">
        <v>204</v>
      </c>
      <c r="N16" s="28">
        <f>SUM(L16,0.5*M16)</f>
        <v>232</v>
      </c>
      <c r="O16" s="28">
        <v>9</v>
      </c>
      <c r="P16" s="28">
        <v>1</v>
      </c>
      <c r="Q16" s="35">
        <f>N16*K16*J16</f>
        <v>469.80000000000007</v>
      </c>
      <c r="R16" s="37"/>
      <c r="S16" s="29" t="s">
        <v>162</v>
      </c>
      <c r="T16" s="26" t="s">
        <v>26</v>
      </c>
    </row>
    <row r="17" spans="1:20" s="27" customFormat="1" ht="15.75">
      <c r="A17" s="23" t="s">
        <v>36</v>
      </c>
      <c r="B17" s="211" t="s">
        <v>149</v>
      </c>
      <c r="C17" s="182"/>
      <c r="D17" s="183"/>
      <c r="E17" s="30">
        <v>2009</v>
      </c>
      <c r="F17" s="31">
        <v>52.5</v>
      </c>
      <c r="G17" s="32" t="s">
        <v>24</v>
      </c>
      <c r="H17" s="29" t="s">
        <v>234</v>
      </c>
      <c r="I17" s="24">
        <v>14</v>
      </c>
      <c r="J17" s="24">
        <v>1</v>
      </c>
      <c r="K17" s="25">
        <v>1.35</v>
      </c>
      <c r="L17" s="24">
        <v>33</v>
      </c>
      <c r="M17" s="24">
        <v>109</v>
      </c>
      <c r="N17" s="28">
        <f>SUM(L17,0.5*M17)</f>
        <v>87.5</v>
      </c>
      <c r="O17" s="28">
        <v>9</v>
      </c>
      <c r="P17" s="28">
        <v>2</v>
      </c>
      <c r="Q17" s="35">
        <f>N17*K17*J17</f>
        <v>118.12500000000001</v>
      </c>
      <c r="R17" s="37"/>
      <c r="S17" s="29"/>
      <c r="T17" s="170" t="s">
        <v>59</v>
      </c>
    </row>
    <row r="18" spans="1:20" s="27" customFormat="1" ht="15.75">
      <c r="A18" s="68"/>
      <c r="B18" s="195"/>
      <c r="C18" s="80"/>
      <c r="D18" s="81"/>
      <c r="E18" s="82"/>
      <c r="F18" s="75"/>
      <c r="G18" s="83"/>
      <c r="H18" s="74" t="s">
        <v>31</v>
      </c>
      <c r="I18" s="82"/>
      <c r="J18" s="82"/>
      <c r="K18" s="84"/>
      <c r="L18" s="76"/>
      <c r="M18" s="76"/>
      <c r="N18" s="77"/>
      <c r="O18" s="77"/>
      <c r="P18" s="77"/>
      <c r="Q18" s="78"/>
      <c r="R18" s="82"/>
      <c r="S18" s="76"/>
      <c r="T18" s="85"/>
    </row>
    <row r="19" spans="1:20" s="27" customFormat="1" ht="15">
      <c r="A19" s="23" t="s">
        <v>35</v>
      </c>
      <c r="B19" s="142" t="s">
        <v>152</v>
      </c>
      <c r="C19" s="38"/>
      <c r="D19" s="39"/>
      <c r="E19" s="30">
        <v>2009</v>
      </c>
      <c r="F19" s="31">
        <v>53.7</v>
      </c>
      <c r="G19" s="137" t="s">
        <v>153</v>
      </c>
      <c r="H19" s="29" t="s">
        <v>234</v>
      </c>
      <c r="I19" s="29">
        <v>20</v>
      </c>
      <c r="J19" s="24">
        <v>2</v>
      </c>
      <c r="K19" s="25">
        <v>1.25</v>
      </c>
      <c r="L19" s="24">
        <v>44</v>
      </c>
      <c r="M19" s="24">
        <v>51</v>
      </c>
      <c r="N19" s="28">
        <f>SUM(L19,0.5*M19)</f>
        <v>69.5</v>
      </c>
      <c r="O19" s="28">
        <v>9</v>
      </c>
      <c r="P19" s="28">
        <v>3</v>
      </c>
      <c r="Q19" s="35">
        <f>N19*K19*J19</f>
        <v>173.75</v>
      </c>
      <c r="R19" s="37"/>
      <c r="S19" s="29"/>
      <c r="T19" s="170" t="s">
        <v>59</v>
      </c>
    </row>
    <row r="20" spans="1:20" s="27" customFormat="1" ht="15">
      <c r="A20" s="23" t="s">
        <v>36</v>
      </c>
      <c r="B20" s="178" t="s">
        <v>173</v>
      </c>
      <c r="C20" s="38"/>
      <c r="D20" s="39"/>
      <c r="E20" s="30">
        <v>2009</v>
      </c>
      <c r="F20" s="31">
        <v>56.3</v>
      </c>
      <c r="G20" s="32" t="s">
        <v>24</v>
      </c>
      <c r="H20" s="29" t="s">
        <v>164</v>
      </c>
      <c r="I20" s="37">
        <v>12</v>
      </c>
      <c r="J20" s="25">
        <v>0.75</v>
      </c>
      <c r="K20" s="25">
        <v>1.25</v>
      </c>
      <c r="L20" s="24">
        <v>31</v>
      </c>
      <c r="M20" s="24">
        <v>57</v>
      </c>
      <c r="N20" s="28">
        <f>SUM(L20,0.5*M20)</f>
        <v>59.5</v>
      </c>
      <c r="O20" s="28">
        <v>9</v>
      </c>
      <c r="P20" s="28">
        <v>4</v>
      </c>
      <c r="Q20" s="35">
        <f>N20*K20*J20</f>
        <v>55.78125</v>
      </c>
      <c r="R20" s="37"/>
      <c r="S20" s="29"/>
      <c r="T20" s="134" t="s">
        <v>86</v>
      </c>
    </row>
    <row r="21" spans="1:20" s="27" customFormat="1" ht="15.75">
      <c r="A21" s="68"/>
      <c r="B21" s="195"/>
      <c r="C21" s="80"/>
      <c r="D21" s="81"/>
      <c r="E21" s="82"/>
      <c r="F21" s="75"/>
      <c r="G21" s="83"/>
      <c r="H21" s="74" t="s">
        <v>32</v>
      </c>
      <c r="I21" s="82"/>
      <c r="J21" s="82"/>
      <c r="K21" s="84"/>
      <c r="L21" s="76"/>
      <c r="M21" s="76"/>
      <c r="N21" s="77"/>
      <c r="O21" s="77"/>
      <c r="P21" s="77"/>
      <c r="Q21" s="78"/>
      <c r="R21" s="82"/>
      <c r="S21" s="76"/>
      <c r="T21" s="85"/>
    </row>
    <row r="22" spans="1:20" s="27" customFormat="1" ht="30.75" customHeight="1">
      <c r="A22" s="23" t="s">
        <v>35</v>
      </c>
      <c r="B22" s="135" t="s">
        <v>188</v>
      </c>
      <c r="C22" s="38"/>
      <c r="D22" s="39"/>
      <c r="E22" s="30">
        <v>2009</v>
      </c>
      <c r="F22" s="31">
        <v>62.08</v>
      </c>
      <c r="G22" s="32" t="s">
        <v>162</v>
      </c>
      <c r="H22" s="34" t="s">
        <v>216</v>
      </c>
      <c r="I22" s="29">
        <v>16</v>
      </c>
      <c r="J22" s="24">
        <v>1.5</v>
      </c>
      <c r="K22" s="25">
        <v>1.05</v>
      </c>
      <c r="L22" s="24">
        <v>61</v>
      </c>
      <c r="M22" s="24">
        <v>149</v>
      </c>
      <c r="N22" s="28">
        <f>SUM(L22,0.5*M22)</f>
        <v>135.5</v>
      </c>
      <c r="O22" s="24">
        <v>9</v>
      </c>
      <c r="P22" s="24">
        <v>5</v>
      </c>
      <c r="Q22" s="35">
        <f>N22*K22*J22</f>
        <v>213.41250000000002</v>
      </c>
      <c r="R22" s="37"/>
      <c r="S22" s="29" t="s">
        <v>153</v>
      </c>
      <c r="T22" s="26" t="s">
        <v>49</v>
      </c>
    </row>
    <row r="23" spans="1:20" s="27" customFormat="1" ht="15.75">
      <c r="A23" s="68"/>
      <c r="B23" s="195"/>
      <c r="C23" s="196"/>
      <c r="D23" s="197"/>
      <c r="E23" s="86"/>
      <c r="F23" s="87"/>
      <c r="G23" s="76"/>
      <c r="H23" s="88" t="s">
        <v>33</v>
      </c>
      <c r="I23" s="82"/>
      <c r="J23" s="82"/>
      <c r="K23" s="84"/>
      <c r="L23" s="76"/>
      <c r="M23" s="76"/>
      <c r="N23" s="77"/>
      <c r="O23" s="76"/>
      <c r="P23" s="76"/>
      <c r="Q23" s="75"/>
      <c r="R23" s="82"/>
      <c r="S23" s="76"/>
      <c r="T23" s="89"/>
    </row>
    <row r="24" spans="1:20" s="27" customFormat="1" ht="15">
      <c r="A24" s="23" t="s">
        <v>35</v>
      </c>
      <c r="B24" s="130" t="s">
        <v>143</v>
      </c>
      <c r="C24" s="131"/>
      <c r="D24" s="132"/>
      <c r="E24" s="174">
        <v>2008</v>
      </c>
      <c r="F24" s="31">
        <v>66</v>
      </c>
      <c r="G24" s="32" t="s">
        <v>147</v>
      </c>
      <c r="H24" s="136" t="s">
        <v>235</v>
      </c>
      <c r="I24" s="29">
        <v>24</v>
      </c>
      <c r="J24" s="24">
        <v>4</v>
      </c>
      <c r="K24" s="25">
        <v>1.1</v>
      </c>
      <c r="L24" s="24">
        <v>40</v>
      </c>
      <c r="M24" s="24">
        <v>79</v>
      </c>
      <c r="N24" s="28">
        <f>SUM(L24,0.5*M24)</f>
        <v>79.5</v>
      </c>
      <c r="O24" s="24">
        <v>10</v>
      </c>
      <c r="P24" s="24">
        <v>1</v>
      </c>
      <c r="Q24" s="35">
        <f>N24*K24*J24</f>
        <v>349.8</v>
      </c>
      <c r="R24" s="37"/>
      <c r="S24" s="29" t="s">
        <v>246</v>
      </c>
      <c r="T24" s="255" t="s">
        <v>144</v>
      </c>
    </row>
    <row r="25" spans="1:20" s="27" customFormat="1" ht="15">
      <c r="A25" s="23" t="s">
        <v>36</v>
      </c>
      <c r="B25" s="130" t="s">
        <v>212</v>
      </c>
      <c r="C25" s="131"/>
      <c r="D25" s="132"/>
      <c r="E25" s="30">
        <v>2008</v>
      </c>
      <c r="F25" s="31">
        <v>64.38</v>
      </c>
      <c r="G25" s="175" t="s">
        <v>24</v>
      </c>
      <c r="H25" s="29" t="s">
        <v>202</v>
      </c>
      <c r="I25" s="29">
        <v>16</v>
      </c>
      <c r="J25" s="24">
        <v>1.5</v>
      </c>
      <c r="K25" s="25">
        <v>1.1</v>
      </c>
      <c r="L25" s="24">
        <v>73</v>
      </c>
      <c r="M25" s="24">
        <v>159</v>
      </c>
      <c r="N25" s="28">
        <f>SUM(L25,0.5*M25)</f>
        <v>152.5</v>
      </c>
      <c r="O25" s="24">
        <v>10</v>
      </c>
      <c r="P25" s="24">
        <v>2</v>
      </c>
      <c r="Q25" s="25">
        <f>N25*K25*J25</f>
        <v>251.625</v>
      </c>
      <c r="R25" s="37"/>
      <c r="S25" s="29" t="s">
        <v>254</v>
      </c>
      <c r="T25" s="134" t="s">
        <v>203</v>
      </c>
    </row>
    <row r="26" spans="1:20" s="27" customFormat="1" ht="15.75">
      <c r="A26" s="68"/>
      <c r="B26" s="195"/>
      <c r="C26" s="196"/>
      <c r="D26" s="197"/>
      <c r="E26" s="86"/>
      <c r="F26" s="87"/>
      <c r="G26" s="83"/>
      <c r="H26" s="88" t="s">
        <v>34</v>
      </c>
      <c r="I26" s="82"/>
      <c r="J26" s="82"/>
      <c r="K26" s="84"/>
      <c r="L26" s="76"/>
      <c r="M26" s="76"/>
      <c r="N26" s="77"/>
      <c r="O26" s="76"/>
      <c r="P26" s="76"/>
      <c r="Q26" s="78"/>
      <c r="R26" s="82"/>
      <c r="S26" s="76"/>
      <c r="T26" s="89"/>
    </row>
    <row r="27" spans="1:20" s="27" customFormat="1" ht="15">
      <c r="A27" s="23" t="s">
        <v>35</v>
      </c>
      <c r="B27" s="130" t="s">
        <v>150</v>
      </c>
      <c r="C27" s="131"/>
      <c r="D27" s="132"/>
      <c r="E27" s="30">
        <v>2009</v>
      </c>
      <c r="F27" s="31">
        <v>70.5</v>
      </c>
      <c r="G27" s="32" t="s">
        <v>24</v>
      </c>
      <c r="H27" s="29" t="s">
        <v>234</v>
      </c>
      <c r="I27" s="29">
        <v>14</v>
      </c>
      <c r="J27" s="24">
        <v>1</v>
      </c>
      <c r="K27" s="25">
        <v>1.05</v>
      </c>
      <c r="L27" s="24">
        <v>61</v>
      </c>
      <c r="M27" s="24">
        <v>110</v>
      </c>
      <c r="N27" s="28">
        <f>SUM(L27,0.5*M27)</f>
        <v>116</v>
      </c>
      <c r="O27" s="24">
        <v>10</v>
      </c>
      <c r="P27" s="24">
        <v>3</v>
      </c>
      <c r="Q27" s="35">
        <f>N27*K27*J27</f>
        <v>121.80000000000001</v>
      </c>
      <c r="R27" s="37"/>
      <c r="S27" s="29"/>
      <c r="T27" s="170" t="s">
        <v>59</v>
      </c>
    </row>
    <row r="28" spans="1:20" s="27" customFormat="1" ht="15">
      <c r="A28" s="68"/>
      <c r="B28" s="195"/>
      <c r="C28" s="196"/>
      <c r="D28" s="197"/>
      <c r="E28" s="82"/>
      <c r="F28" s="75"/>
      <c r="G28" s="83"/>
      <c r="H28" s="90" t="s">
        <v>63</v>
      </c>
      <c r="I28" s="82"/>
      <c r="J28" s="82"/>
      <c r="K28" s="75"/>
      <c r="L28" s="76"/>
      <c r="M28" s="76"/>
      <c r="N28" s="77"/>
      <c r="O28" s="76"/>
      <c r="P28" s="76"/>
      <c r="Q28" s="78"/>
      <c r="R28" s="82"/>
      <c r="S28" s="76"/>
      <c r="T28" s="85"/>
    </row>
    <row r="29" spans="1:20" s="27" customFormat="1" ht="15">
      <c r="A29" s="23" t="s">
        <v>35</v>
      </c>
      <c r="B29" s="142" t="s">
        <v>171</v>
      </c>
      <c r="C29" s="38"/>
      <c r="D29" s="39"/>
      <c r="E29" s="37">
        <v>2008</v>
      </c>
      <c r="F29" s="25">
        <v>88</v>
      </c>
      <c r="G29" s="32" t="s">
        <v>156</v>
      </c>
      <c r="H29" s="29" t="s">
        <v>164</v>
      </c>
      <c r="I29" s="29">
        <v>24</v>
      </c>
      <c r="J29" s="24">
        <v>4</v>
      </c>
      <c r="K29" s="25">
        <v>1</v>
      </c>
      <c r="L29" s="24">
        <v>87</v>
      </c>
      <c r="M29" s="24">
        <v>97</v>
      </c>
      <c r="N29" s="28">
        <f>SUM(L29,0.5*M29)</f>
        <v>135.5</v>
      </c>
      <c r="O29" s="24">
        <v>11</v>
      </c>
      <c r="P29" s="24">
        <v>2</v>
      </c>
      <c r="Q29" s="35">
        <f>N29*K29*J29</f>
        <v>542</v>
      </c>
      <c r="R29" s="37"/>
      <c r="S29" s="24" t="s">
        <v>156</v>
      </c>
      <c r="T29" s="134" t="s">
        <v>86</v>
      </c>
    </row>
    <row r="30" spans="1:20" s="27" customFormat="1" ht="15">
      <c r="A30" s="23" t="s">
        <v>36</v>
      </c>
      <c r="B30" s="135" t="s">
        <v>179</v>
      </c>
      <c r="C30" s="38"/>
      <c r="D30" s="39"/>
      <c r="E30" s="30">
        <v>2008</v>
      </c>
      <c r="F30" s="31">
        <v>80.14</v>
      </c>
      <c r="G30" s="137" t="s">
        <v>24</v>
      </c>
      <c r="H30" s="36" t="s">
        <v>258</v>
      </c>
      <c r="I30" s="29">
        <v>16</v>
      </c>
      <c r="J30" s="24">
        <v>1.5</v>
      </c>
      <c r="K30" s="25">
        <v>1</v>
      </c>
      <c r="L30" s="24">
        <v>94</v>
      </c>
      <c r="M30" s="24">
        <v>180</v>
      </c>
      <c r="N30" s="28">
        <f>SUM(L30,0.5*M30)</f>
        <v>184</v>
      </c>
      <c r="O30" s="24">
        <v>10</v>
      </c>
      <c r="P30" s="24">
        <v>5</v>
      </c>
      <c r="Q30" s="35">
        <f>N30*K30*J30</f>
        <v>276</v>
      </c>
      <c r="R30" s="37"/>
      <c r="S30" s="29"/>
      <c r="T30" s="255" t="s">
        <v>27</v>
      </c>
    </row>
    <row r="31" spans="1:20" s="27" customFormat="1" ht="15">
      <c r="A31" s="23" t="s">
        <v>37</v>
      </c>
      <c r="B31" s="130" t="s">
        <v>148</v>
      </c>
      <c r="C31" s="131"/>
      <c r="D31" s="132"/>
      <c r="E31" s="30">
        <v>2009</v>
      </c>
      <c r="F31" s="31">
        <v>84.5</v>
      </c>
      <c r="G31" s="32" t="s">
        <v>146</v>
      </c>
      <c r="H31" s="136" t="s">
        <v>235</v>
      </c>
      <c r="I31" s="29">
        <v>20</v>
      </c>
      <c r="J31" s="24">
        <v>2</v>
      </c>
      <c r="K31" s="25">
        <v>1</v>
      </c>
      <c r="L31" s="24">
        <v>77</v>
      </c>
      <c r="M31" s="24">
        <v>106</v>
      </c>
      <c r="N31" s="28">
        <f>SUM(L31,0.5*M31)</f>
        <v>130</v>
      </c>
      <c r="O31" s="24">
        <v>11</v>
      </c>
      <c r="P31" s="24">
        <v>1</v>
      </c>
      <c r="Q31" s="35">
        <f>N31*K31*J31</f>
        <v>260</v>
      </c>
      <c r="R31" s="37"/>
      <c r="S31" s="29"/>
      <c r="T31" s="255" t="s">
        <v>144</v>
      </c>
    </row>
    <row r="32" spans="1:20" s="27" customFormat="1" ht="15">
      <c r="A32" s="23" t="s">
        <v>38</v>
      </c>
      <c r="B32" s="142" t="s">
        <v>151</v>
      </c>
      <c r="C32" s="38"/>
      <c r="D32" s="39"/>
      <c r="E32" s="259">
        <v>2009</v>
      </c>
      <c r="F32" s="25">
        <v>84</v>
      </c>
      <c r="G32" s="137" t="s">
        <v>24</v>
      </c>
      <c r="H32" s="29" t="s">
        <v>234</v>
      </c>
      <c r="I32" s="29">
        <v>12</v>
      </c>
      <c r="J32" s="25">
        <v>0.75</v>
      </c>
      <c r="K32" s="25">
        <v>1</v>
      </c>
      <c r="L32" s="24">
        <v>25</v>
      </c>
      <c r="M32" s="24">
        <v>79</v>
      </c>
      <c r="N32" s="28">
        <f>SUM(L32,0.5*M32)</f>
        <v>64.5</v>
      </c>
      <c r="O32" s="24">
        <v>10</v>
      </c>
      <c r="P32" s="24">
        <v>4</v>
      </c>
      <c r="Q32" s="35">
        <f>N32*K32*J32</f>
        <v>48.375</v>
      </c>
      <c r="R32" s="37"/>
      <c r="S32" s="24"/>
      <c r="T32" s="170" t="s">
        <v>59</v>
      </c>
    </row>
    <row r="33" spans="1:19" ht="15">
      <c r="A33" s="16" t="s">
        <v>22</v>
      </c>
      <c r="B33" s="16"/>
      <c r="C33" s="16"/>
      <c r="D33" s="16"/>
      <c r="E33" s="16"/>
      <c r="F33" s="17"/>
      <c r="G33" s="19" t="s">
        <v>121</v>
      </c>
      <c r="H33" s="16"/>
      <c r="I33" s="16" t="s">
        <v>23</v>
      </c>
      <c r="J33" s="16"/>
      <c r="K33" s="16"/>
      <c r="L33" s="16"/>
      <c r="M33" s="16"/>
      <c r="N33" s="16"/>
      <c r="O33" s="16"/>
      <c r="P33" s="16"/>
      <c r="Q33" s="16"/>
      <c r="R33" s="16"/>
      <c r="S33" s="18" t="s">
        <v>116</v>
      </c>
    </row>
    <row r="34" spans="1:20" ht="15">
      <c r="A34" s="2"/>
      <c r="B34" s="2"/>
      <c r="C34" s="2"/>
      <c r="D34" s="2"/>
      <c r="E34" s="2"/>
      <c r="F34" s="2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sheetProtection/>
  <mergeCells count="15">
    <mergeCell ref="I10:I11"/>
    <mergeCell ref="H10:H11"/>
    <mergeCell ref="G10:G11"/>
    <mergeCell ref="T10:T11"/>
    <mergeCell ref="R10:R11"/>
    <mergeCell ref="A10:A11"/>
    <mergeCell ref="B10:D11"/>
    <mergeCell ref="E10:E11"/>
    <mergeCell ref="F10:F11"/>
    <mergeCell ref="Q8:T8"/>
    <mergeCell ref="K10:K11"/>
    <mergeCell ref="Q10:Q11"/>
    <mergeCell ref="S10:S11"/>
    <mergeCell ref="J10:J11"/>
    <mergeCell ref="L10:P1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5">
      <selection activeCell="R18" sqref="R18"/>
    </sheetView>
  </sheetViews>
  <sheetFormatPr defaultColWidth="9.140625" defaultRowHeight="15"/>
  <cols>
    <col min="1" max="1" width="6.28125" style="160" customWidth="1"/>
    <col min="2" max="2" width="3.421875" style="160" customWidth="1"/>
    <col min="3" max="3" width="7.28125" style="160" customWidth="1"/>
    <col min="4" max="4" width="14.8515625" style="160" customWidth="1"/>
    <col min="5" max="5" width="5.28125" style="160" customWidth="1"/>
    <col min="6" max="6" width="7.8515625" style="21" customWidth="1"/>
    <col min="7" max="7" width="5.7109375" style="160" customWidth="1"/>
    <col min="8" max="8" width="44.421875" style="160" customWidth="1"/>
    <col min="9" max="9" width="3.57421875" style="160" customWidth="1"/>
    <col min="10" max="10" width="4.57421875" style="160" customWidth="1"/>
    <col min="11" max="11" width="6.421875" style="160" customWidth="1"/>
    <col min="12" max="12" width="4.140625" style="160" customWidth="1"/>
    <col min="13" max="13" width="4.7109375" style="160" customWidth="1"/>
    <col min="14" max="14" width="7.00390625" style="160" customWidth="1"/>
    <col min="15" max="16" width="3.421875" style="160" customWidth="1"/>
    <col min="17" max="17" width="10.28125" style="160" customWidth="1"/>
    <col min="18" max="18" width="7.140625" style="160" customWidth="1"/>
    <col min="19" max="20" width="6.8515625" style="160" customWidth="1"/>
    <col min="21" max="21" width="15.421875" style="160" customWidth="1"/>
    <col min="22" max="16384" width="9.140625" style="160" customWidth="1"/>
  </cols>
  <sheetData>
    <row r="1" spans="1:21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4"/>
      <c r="U4" s="165"/>
    </row>
    <row r="5" spans="1:21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6" t="s">
        <v>126</v>
      </c>
      <c r="R5" s="154"/>
      <c r="S5" s="154"/>
      <c r="T5" s="7"/>
      <c r="U5" s="7"/>
    </row>
    <row r="6" spans="1:21" ht="18.75" thickBot="1">
      <c r="A6" s="2"/>
      <c r="B6" s="2"/>
      <c r="C6" s="2"/>
      <c r="D6" s="2"/>
      <c r="E6" s="2"/>
      <c r="F6" s="20"/>
      <c r="G6" s="2"/>
      <c r="H6" s="41" t="s">
        <v>42</v>
      </c>
      <c r="I6" s="2"/>
      <c r="J6" s="2"/>
      <c r="K6" s="2"/>
      <c r="L6" s="2"/>
      <c r="M6" s="2"/>
      <c r="N6" s="2"/>
      <c r="O6" s="2"/>
      <c r="P6" s="2"/>
      <c r="Q6" s="8" t="s">
        <v>127</v>
      </c>
      <c r="R6" s="155"/>
      <c r="S6" s="155"/>
      <c r="T6" s="9"/>
      <c r="U6" s="9"/>
    </row>
    <row r="7" spans="1:21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49"/>
      <c r="U8" s="350"/>
    </row>
    <row r="9" spans="1:21" ht="6.75" customHeight="1">
      <c r="A9" s="2"/>
      <c r="B9" s="2"/>
      <c r="C9" s="2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customHeight="1">
      <c r="A10" s="351" t="s">
        <v>7</v>
      </c>
      <c r="B10" s="353" t="s">
        <v>19</v>
      </c>
      <c r="C10" s="354"/>
      <c r="D10" s="355"/>
      <c r="E10" s="345" t="s">
        <v>9</v>
      </c>
      <c r="F10" s="359" t="s">
        <v>10</v>
      </c>
      <c r="G10" s="343" t="s">
        <v>11</v>
      </c>
      <c r="H10" s="360" t="s">
        <v>12</v>
      </c>
      <c r="I10" s="345" t="s">
        <v>13</v>
      </c>
      <c r="J10" s="343" t="s">
        <v>53</v>
      </c>
      <c r="K10" s="343" t="s">
        <v>54</v>
      </c>
      <c r="L10" s="340" t="s">
        <v>56</v>
      </c>
      <c r="M10" s="341"/>
      <c r="N10" s="341"/>
      <c r="O10" s="341"/>
      <c r="P10" s="342"/>
      <c r="Q10" s="343" t="s">
        <v>15</v>
      </c>
      <c r="R10" s="345" t="s">
        <v>241</v>
      </c>
      <c r="S10" s="345" t="s">
        <v>61</v>
      </c>
      <c r="T10" s="345" t="s">
        <v>55</v>
      </c>
      <c r="U10" s="345" t="s">
        <v>16</v>
      </c>
    </row>
    <row r="11" spans="1:21" ht="72" customHeight="1">
      <c r="A11" s="352"/>
      <c r="B11" s="356"/>
      <c r="C11" s="357"/>
      <c r="D11" s="358"/>
      <c r="E11" s="347"/>
      <c r="F11" s="344"/>
      <c r="G11" s="344"/>
      <c r="H11" s="361"/>
      <c r="I11" s="347"/>
      <c r="J11" s="344"/>
      <c r="K11" s="344"/>
      <c r="L11" s="91" t="s">
        <v>20</v>
      </c>
      <c r="M11" s="92" t="s">
        <v>14</v>
      </c>
      <c r="N11" s="92" t="s">
        <v>21</v>
      </c>
      <c r="O11" s="92" t="s">
        <v>17</v>
      </c>
      <c r="P11" s="92" t="s">
        <v>18</v>
      </c>
      <c r="Q11" s="344"/>
      <c r="R11" s="347"/>
      <c r="S11" s="347"/>
      <c r="T11" s="347"/>
      <c r="U11" s="347"/>
    </row>
    <row r="12" spans="1:21" ht="15.75" customHeight="1">
      <c r="A12" s="93"/>
      <c r="B12" s="94"/>
      <c r="C12" s="95"/>
      <c r="D12" s="96"/>
      <c r="E12" s="97"/>
      <c r="F12" s="98"/>
      <c r="G12" s="97"/>
      <c r="H12" s="74" t="s">
        <v>62</v>
      </c>
      <c r="I12" s="97"/>
      <c r="J12" s="99"/>
      <c r="K12" s="99"/>
      <c r="L12" s="100"/>
      <c r="M12" s="101"/>
      <c r="N12" s="102"/>
      <c r="O12" s="102"/>
      <c r="P12" s="102"/>
      <c r="Q12" s="99"/>
      <c r="R12" s="281"/>
      <c r="S12" s="99"/>
      <c r="T12" s="97"/>
      <c r="U12" s="97"/>
    </row>
    <row r="13" spans="1:21" s="27" customFormat="1" ht="15" customHeight="1">
      <c r="A13" s="23"/>
      <c r="B13" s="142" t="s">
        <v>171</v>
      </c>
      <c r="C13" s="38"/>
      <c r="D13" s="39"/>
      <c r="E13" s="37">
        <v>2008</v>
      </c>
      <c r="F13" s="25">
        <v>88</v>
      </c>
      <c r="G13" s="32" t="s">
        <v>156</v>
      </c>
      <c r="H13" s="29" t="s">
        <v>164</v>
      </c>
      <c r="I13" s="29">
        <v>24</v>
      </c>
      <c r="J13" s="24">
        <v>4</v>
      </c>
      <c r="K13" s="25">
        <v>1</v>
      </c>
      <c r="L13" s="24">
        <v>87</v>
      </c>
      <c r="M13" s="24">
        <v>97</v>
      </c>
      <c r="N13" s="28">
        <f aca="true" t="shared" si="0" ref="N13:N26">SUM(L13,0.5*M13)</f>
        <v>135.5</v>
      </c>
      <c r="O13" s="24">
        <v>11</v>
      </c>
      <c r="P13" s="24">
        <v>2</v>
      </c>
      <c r="Q13" s="35">
        <f aca="true" t="shared" si="1" ref="Q13:Q26">N13*K13*J13</f>
        <v>542</v>
      </c>
      <c r="R13" s="37">
        <v>1</v>
      </c>
      <c r="S13" s="37">
        <v>20</v>
      </c>
      <c r="T13" s="24" t="s">
        <v>156</v>
      </c>
      <c r="U13" s="134" t="s">
        <v>86</v>
      </c>
    </row>
    <row r="14" spans="1:21" s="27" customFormat="1" ht="15">
      <c r="A14" s="23"/>
      <c r="B14" s="295" t="s">
        <v>222</v>
      </c>
      <c r="C14" s="209"/>
      <c r="D14" s="210"/>
      <c r="E14" s="30">
        <v>2009</v>
      </c>
      <c r="F14" s="31">
        <v>52.5</v>
      </c>
      <c r="G14" s="32" t="s">
        <v>162</v>
      </c>
      <c r="H14" s="29" t="s">
        <v>234</v>
      </c>
      <c r="I14" s="29">
        <v>16</v>
      </c>
      <c r="J14" s="24">
        <v>1.5</v>
      </c>
      <c r="K14" s="25">
        <v>1.35</v>
      </c>
      <c r="L14" s="24">
        <v>130</v>
      </c>
      <c r="M14" s="24">
        <v>204</v>
      </c>
      <c r="N14" s="28">
        <f t="shared" si="0"/>
        <v>232</v>
      </c>
      <c r="O14" s="24">
        <v>9</v>
      </c>
      <c r="P14" s="24">
        <v>1</v>
      </c>
      <c r="Q14" s="35">
        <f t="shared" si="1"/>
        <v>469.80000000000007</v>
      </c>
      <c r="R14" s="37">
        <v>2</v>
      </c>
      <c r="S14" s="37">
        <v>18</v>
      </c>
      <c r="T14" s="29" t="s">
        <v>162</v>
      </c>
      <c r="U14" s="26" t="s">
        <v>26</v>
      </c>
    </row>
    <row r="15" spans="1:21" s="27" customFormat="1" ht="16.5" customHeight="1">
      <c r="A15" s="23"/>
      <c r="B15" s="135" t="s">
        <v>178</v>
      </c>
      <c r="C15" s="38"/>
      <c r="D15" s="39"/>
      <c r="E15" s="30">
        <v>2008</v>
      </c>
      <c r="F15" s="31">
        <v>47.2</v>
      </c>
      <c r="G15" s="32" t="s">
        <v>162</v>
      </c>
      <c r="H15" s="36" t="s">
        <v>258</v>
      </c>
      <c r="I15" s="29">
        <v>16</v>
      </c>
      <c r="J15" s="24">
        <v>1.5</v>
      </c>
      <c r="K15" s="25">
        <v>1.45</v>
      </c>
      <c r="L15" s="24">
        <v>97</v>
      </c>
      <c r="M15" s="24">
        <v>180</v>
      </c>
      <c r="N15" s="28">
        <f t="shared" si="0"/>
        <v>187</v>
      </c>
      <c r="O15" s="28">
        <v>8</v>
      </c>
      <c r="P15" s="28">
        <v>4</v>
      </c>
      <c r="Q15" s="35">
        <f t="shared" si="1"/>
        <v>406.72499999999997</v>
      </c>
      <c r="R15" s="37">
        <v>3</v>
      </c>
      <c r="S15" s="37">
        <v>16</v>
      </c>
      <c r="T15" s="29" t="s">
        <v>162</v>
      </c>
      <c r="U15" s="255" t="s">
        <v>27</v>
      </c>
    </row>
    <row r="16" spans="1:21" s="27" customFormat="1" ht="15">
      <c r="A16" s="23"/>
      <c r="B16" s="130" t="s">
        <v>143</v>
      </c>
      <c r="C16" s="219"/>
      <c r="D16" s="220"/>
      <c r="E16" s="30">
        <v>2008</v>
      </c>
      <c r="F16" s="169">
        <v>66</v>
      </c>
      <c r="G16" s="32" t="s">
        <v>147</v>
      </c>
      <c r="H16" s="136" t="s">
        <v>235</v>
      </c>
      <c r="I16" s="29">
        <v>24</v>
      </c>
      <c r="J16" s="24">
        <v>4</v>
      </c>
      <c r="K16" s="25">
        <v>1.1</v>
      </c>
      <c r="L16" s="24">
        <v>40</v>
      </c>
      <c r="M16" s="24">
        <v>79</v>
      </c>
      <c r="N16" s="28">
        <f t="shared" si="0"/>
        <v>79.5</v>
      </c>
      <c r="O16" s="28">
        <v>10</v>
      </c>
      <c r="P16" s="28">
        <v>1</v>
      </c>
      <c r="Q16" s="35">
        <f t="shared" si="1"/>
        <v>349.8</v>
      </c>
      <c r="R16" s="37">
        <v>4</v>
      </c>
      <c r="S16" s="37">
        <v>15</v>
      </c>
      <c r="T16" s="253" t="s">
        <v>246</v>
      </c>
      <c r="U16" s="255" t="s">
        <v>144</v>
      </c>
    </row>
    <row r="17" spans="1:21" s="27" customFormat="1" ht="15">
      <c r="A17" s="23"/>
      <c r="B17" s="254" t="s">
        <v>179</v>
      </c>
      <c r="C17" s="182"/>
      <c r="D17" s="183"/>
      <c r="E17" s="30">
        <v>2008</v>
      </c>
      <c r="F17" s="31">
        <v>80.14</v>
      </c>
      <c r="G17" s="137" t="s">
        <v>24</v>
      </c>
      <c r="H17" s="36" t="s">
        <v>258</v>
      </c>
      <c r="I17" s="29">
        <v>16</v>
      </c>
      <c r="J17" s="24">
        <v>1.5</v>
      </c>
      <c r="K17" s="25">
        <v>1</v>
      </c>
      <c r="L17" s="24">
        <v>94</v>
      </c>
      <c r="M17" s="24">
        <v>180</v>
      </c>
      <c r="N17" s="28">
        <f t="shared" si="0"/>
        <v>184</v>
      </c>
      <c r="O17" s="28">
        <v>10</v>
      </c>
      <c r="P17" s="28">
        <v>5</v>
      </c>
      <c r="Q17" s="35">
        <f t="shared" si="1"/>
        <v>276</v>
      </c>
      <c r="R17" s="37">
        <v>5</v>
      </c>
      <c r="S17" s="37">
        <v>14</v>
      </c>
      <c r="T17" s="29"/>
      <c r="U17" s="255" t="s">
        <v>27</v>
      </c>
    </row>
    <row r="18" spans="1:21" s="27" customFormat="1" ht="15">
      <c r="A18" s="23"/>
      <c r="B18" s="130" t="s">
        <v>148</v>
      </c>
      <c r="C18" s="131"/>
      <c r="D18" s="132"/>
      <c r="E18" s="30">
        <v>2009</v>
      </c>
      <c r="F18" s="31">
        <v>84.5</v>
      </c>
      <c r="G18" s="32" t="s">
        <v>146</v>
      </c>
      <c r="H18" s="296" t="s">
        <v>235</v>
      </c>
      <c r="I18" s="29">
        <v>20</v>
      </c>
      <c r="J18" s="24">
        <v>2</v>
      </c>
      <c r="K18" s="25">
        <v>1</v>
      </c>
      <c r="L18" s="24">
        <v>77</v>
      </c>
      <c r="M18" s="24">
        <v>106</v>
      </c>
      <c r="N18" s="28">
        <f t="shared" si="0"/>
        <v>130</v>
      </c>
      <c r="O18" s="28">
        <v>11</v>
      </c>
      <c r="P18" s="28">
        <v>1</v>
      </c>
      <c r="Q18" s="35">
        <f t="shared" si="1"/>
        <v>260</v>
      </c>
      <c r="R18" s="37">
        <v>6</v>
      </c>
      <c r="S18" s="37">
        <v>13</v>
      </c>
      <c r="T18" s="29"/>
      <c r="U18" s="255" t="s">
        <v>144</v>
      </c>
    </row>
    <row r="19" spans="1:21" s="27" customFormat="1" ht="15">
      <c r="A19" s="23"/>
      <c r="B19" s="130" t="s">
        <v>212</v>
      </c>
      <c r="C19" s="131"/>
      <c r="D19" s="132"/>
      <c r="E19" s="30">
        <v>2008</v>
      </c>
      <c r="F19" s="31">
        <v>64.38</v>
      </c>
      <c r="G19" s="32" t="s">
        <v>24</v>
      </c>
      <c r="H19" s="29" t="s">
        <v>202</v>
      </c>
      <c r="I19" s="29">
        <v>16</v>
      </c>
      <c r="J19" s="24">
        <v>1.5</v>
      </c>
      <c r="K19" s="25">
        <v>1.1</v>
      </c>
      <c r="L19" s="24">
        <v>73</v>
      </c>
      <c r="M19" s="24">
        <v>159</v>
      </c>
      <c r="N19" s="28">
        <f t="shared" si="0"/>
        <v>152.5</v>
      </c>
      <c r="O19" s="28">
        <v>10</v>
      </c>
      <c r="P19" s="28">
        <v>2</v>
      </c>
      <c r="Q19" s="25">
        <f t="shared" si="1"/>
        <v>251.625</v>
      </c>
      <c r="R19" s="37">
        <v>7</v>
      </c>
      <c r="S19" s="37">
        <v>12</v>
      </c>
      <c r="T19" s="29" t="s">
        <v>254</v>
      </c>
      <c r="U19" s="134" t="s">
        <v>203</v>
      </c>
    </row>
    <row r="20" spans="1:21" s="27" customFormat="1" ht="29.25">
      <c r="A20" s="23"/>
      <c r="B20" s="135" t="s">
        <v>188</v>
      </c>
      <c r="C20" s="38"/>
      <c r="D20" s="39"/>
      <c r="E20" s="30">
        <v>2009</v>
      </c>
      <c r="F20" s="31">
        <v>62.08</v>
      </c>
      <c r="G20" s="32" t="s">
        <v>162</v>
      </c>
      <c r="H20" s="34" t="s">
        <v>216</v>
      </c>
      <c r="I20" s="29">
        <v>16</v>
      </c>
      <c r="J20" s="24">
        <v>1.5</v>
      </c>
      <c r="K20" s="25">
        <v>1.05</v>
      </c>
      <c r="L20" s="24">
        <v>61</v>
      </c>
      <c r="M20" s="24">
        <v>149</v>
      </c>
      <c r="N20" s="28">
        <f t="shared" si="0"/>
        <v>135.5</v>
      </c>
      <c r="O20" s="28">
        <v>9</v>
      </c>
      <c r="P20" s="28">
        <v>5</v>
      </c>
      <c r="Q20" s="35">
        <f t="shared" si="1"/>
        <v>213.41250000000002</v>
      </c>
      <c r="R20" s="37">
        <v>8</v>
      </c>
      <c r="S20" s="37">
        <v>11</v>
      </c>
      <c r="T20" s="29" t="s">
        <v>153</v>
      </c>
      <c r="U20" s="26" t="s">
        <v>49</v>
      </c>
    </row>
    <row r="21" spans="1:21" s="27" customFormat="1" ht="15">
      <c r="A21" s="23"/>
      <c r="B21" s="142" t="s">
        <v>152</v>
      </c>
      <c r="C21" s="38"/>
      <c r="D21" s="39"/>
      <c r="E21" s="30">
        <v>2009</v>
      </c>
      <c r="F21" s="31">
        <v>53.7</v>
      </c>
      <c r="G21" s="137" t="s">
        <v>153</v>
      </c>
      <c r="H21" s="253" t="s">
        <v>234</v>
      </c>
      <c r="I21" s="29">
        <v>20</v>
      </c>
      <c r="J21" s="24">
        <v>2</v>
      </c>
      <c r="K21" s="25">
        <v>1.25</v>
      </c>
      <c r="L21" s="24">
        <v>44</v>
      </c>
      <c r="M21" s="24">
        <v>51</v>
      </c>
      <c r="N21" s="28">
        <f t="shared" si="0"/>
        <v>69.5</v>
      </c>
      <c r="O21" s="28">
        <v>9</v>
      </c>
      <c r="P21" s="28">
        <v>3</v>
      </c>
      <c r="Q21" s="35">
        <f t="shared" si="1"/>
        <v>173.75</v>
      </c>
      <c r="R21" s="37">
        <v>9</v>
      </c>
      <c r="S21" s="37">
        <v>10</v>
      </c>
      <c r="T21" s="29"/>
      <c r="U21" s="170" t="s">
        <v>59</v>
      </c>
    </row>
    <row r="22" spans="1:21" s="27" customFormat="1" ht="14.25" customHeight="1">
      <c r="A22" s="23"/>
      <c r="B22" s="130" t="s">
        <v>150</v>
      </c>
      <c r="C22" s="131"/>
      <c r="D22" s="132"/>
      <c r="E22" s="30">
        <v>2009</v>
      </c>
      <c r="F22" s="31">
        <v>70.5</v>
      </c>
      <c r="G22" s="32" t="s">
        <v>24</v>
      </c>
      <c r="H22" s="29" t="s">
        <v>234</v>
      </c>
      <c r="I22" s="29">
        <v>14</v>
      </c>
      <c r="J22" s="24">
        <v>1</v>
      </c>
      <c r="K22" s="25">
        <v>1.05</v>
      </c>
      <c r="L22" s="24">
        <v>61</v>
      </c>
      <c r="M22" s="24">
        <v>110</v>
      </c>
      <c r="N22" s="28">
        <f t="shared" si="0"/>
        <v>116</v>
      </c>
      <c r="O22" s="24">
        <v>10</v>
      </c>
      <c r="P22" s="24">
        <v>3</v>
      </c>
      <c r="Q22" s="35">
        <f t="shared" si="1"/>
        <v>121.80000000000001</v>
      </c>
      <c r="R22" s="37">
        <v>10</v>
      </c>
      <c r="S22" s="37">
        <v>9</v>
      </c>
      <c r="T22" s="29"/>
      <c r="U22" s="170" t="s">
        <v>59</v>
      </c>
    </row>
    <row r="23" spans="1:21" s="27" customFormat="1" ht="15.75">
      <c r="A23" s="23"/>
      <c r="B23" s="198" t="s">
        <v>149</v>
      </c>
      <c r="C23" s="38"/>
      <c r="D23" s="39"/>
      <c r="E23" s="30">
        <v>2009</v>
      </c>
      <c r="F23" s="31">
        <v>52.5</v>
      </c>
      <c r="G23" s="32" t="s">
        <v>24</v>
      </c>
      <c r="H23" s="29" t="s">
        <v>234</v>
      </c>
      <c r="I23" s="24">
        <v>14</v>
      </c>
      <c r="J23" s="24">
        <v>1</v>
      </c>
      <c r="K23" s="25">
        <v>1.35</v>
      </c>
      <c r="L23" s="24">
        <v>33</v>
      </c>
      <c r="M23" s="24">
        <v>109</v>
      </c>
      <c r="N23" s="28">
        <f t="shared" si="0"/>
        <v>87.5</v>
      </c>
      <c r="O23" s="24">
        <v>9</v>
      </c>
      <c r="P23" s="24">
        <v>2</v>
      </c>
      <c r="Q23" s="35">
        <f t="shared" si="1"/>
        <v>118.12500000000001</v>
      </c>
      <c r="R23" s="37">
        <v>11</v>
      </c>
      <c r="S23" s="37">
        <v>8</v>
      </c>
      <c r="T23" s="29"/>
      <c r="U23" s="170" t="s">
        <v>59</v>
      </c>
    </row>
    <row r="24" spans="1:21" s="27" customFormat="1" ht="15">
      <c r="A24" s="23"/>
      <c r="B24" s="135" t="s">
        <v>226</v>
      </c>
      <c r="C24" s="38"/>
      <c r="D24" s="39"/>
      <c r="E24" s="174">
        <v>2008</v>
      </c>
      <c r="F24" s="31">
        <v>47.6</v>
      </c>
      <c r="G24" s="34" t="s">
        <v>24</v>
      </c>
      <c r="H24" s="29" t="s">
        <v>234</v>
      </c>
      <c r="I24" s="29">
        <v>12</v>
      </c>
      <c r="J24" s="25">
        <v>0.75</v>
      </c>
      <c r="K24" s="25">
        <v>1.45</v>
      </c>
      <c r="L24" s="24">
        <v>20</v>
      </c>
      <c r="M24" s="24">
        <v>76</v>
      </c>
      <c r="N24" s="28">
        <f t="shared" si="0"/>
        <v>58</v>
      </c>
      <c r="O24" s="24">
        <v>8</v>
      </c>
      <c r="P24" s="24">
        <v>5</v>
      </c>
      <c r="Q24" s="35">
        <f t="shared" si="1"/>
        <v>63.074999999999996</v>
      </c>
      <c r="R24" s="37">
        <v>12</v>
      </c>
      <c r="S24" s="37">
        <v>7</v>
      </c>
      <c r="T24" s="29"/>
      <c r="U24" s="26" t="s">
        <v>26</v>
      </c>
    </row>
    <row r="25" spans="1:21" s="27" customFormat="1" ht="15">
      <c r="A25" s="23"/>
      <c r="B25" s="178" t="s">
        <v>173</v>
      </c>
      <c r="C25" s="38"/>
      <c r="D25" s="39"/>
      <c r="E25" s="30">
        <v>2009</v>
      </c>
      <c r="F25" s="31">
        <v>56.3</v>
      </c>
      <c r="G25" s="175" t="s">
        <v>24</v>
      </c>
      <c r="H25" s="29" t="s">
        <v>164</v>
      </c>
      <c r="I25" s="37">
        <v>12</v>
      </c>
      <c r="J25" s="25">
        <v>0.75</v>
      </c>
      <c r="K25" s="25">
        <v>1.25</v>
      </c>
      <c r="L25" s="24">
        <v>31</v>
      </c>
      <c r="M25" s="24">
        <v>57</v>
      </c>
      <c r="N25" s="28">
        <f t="shared" si="0"/>
        <v>59.5</v>
      </c>
      <c r="O25" s="24">
        <v>9</v>
      </c>
      <c r="P25" s="24">
        <v>4</v>
      </c>
      <c r="Q25" s="35">
        <f t="shared" si="1"/>
        <v>55.78125</v>
      </c>
      <c r="R25" s="37">
        <v>13</v>
      </c>
      <c r="S25" s="37">
        <v>6</v>
      </c>
      <c r="T25" s="29"/>
      <c r="U25" s="134" t="s">
        <v>86</v>
      </c>
    </row>
    <row r="26" spans="1:21" s="27" customFormat="1" ht="15">
      <c r="A26" s="23"/>
      <c r="B26" s="142" t="s">
        <v>151</v>
      </c>
      <c r="C26" s="38"/>
      <c r="D26" s="39"/>
      <c r="E26" s="37">
        <v>2009</v>
      </c>
      <c r="F26" s="25">
        <v>84</v>
      </c>
      <c r="G26" s="137" t="s">
        <v>24</v>
      </c>
      <c r="H26" s="29" t="s">
        <v>234</v>
      </c>
      <c r="I26" s="29">
        <v>12</v>
      </c>
      <c r="J26" s="25">
        <v>0.75</v>
      </c>
      <c r="K26" s="25">
        <v>1</v>
      </c>
      <c r="L26" s="24">
        <v>25</v>
      </c>
      <c r="M26" s="24">
        <v>79</v>
      </c>
      <c r="N26" s="28">
        <f t="shared" si="0"/>
        <v>64.5</v>
      </c>
      <c r="O26" s="24">
        <v>10</v>
      </c>
      <c r="P26" s="24">
        <v>4</v>
      </c>
      <c r="Q26" s="35">
        <f t="shared" si="1"/>
        <v>48.375</v>
      </c>
      <c r="R26" s="37">
        <v>14</v>
      </c>
      <c r="S26" s="37">
        <v>5</v>
      </c>
      <c r="T26" s="24"/>
      <c r="U26" s="170" t="s">
        <v>59</v>
      </c>
    </row>
    <row r="27" spans="1:20" ht="15">
      <c r="A27" s="267" t="s">
        <v>22</v>
      </c>
      <c r="B27" s="267"/>
      <c r="C27" s="267"/>
      <c r="D27" s="267"/>
      <c r="E27" s="267"/>
      <c r="F27" s="17"/>
      <c r="G27" s="19" t="s">
        <v>121</v>
      </c>
      <c r="H27" s="267"/>
      <c r="I27" s="267" t="s">
        <v>23</v>
      </c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18" t="s">
        <v>116</v>
      </c>
    </row>
    <row r="28" spans="1:21" ht="15">
      <c r="A28" s="2"/>
      <c r="B28" s="2"/>
      <c r="C28" s="2"/>
      <c r="D28" s="2"/>
      <c r="E28" s="2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6">
    <mergeCell ref="L10:P10"/>
    <mergeCell ref="Q10:Q11"/>
    <mergeCell ref="R10:R11"/>
    <mergeCell ref="S10:S11"/>
    <mergeCell ref="T10:T11"/>
    <mergeCell ref="U10:U11"/>
    <mergeCell ref="Q8:U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30">
      <selection activeCell="H23" sqref="H23"/>
    </sheetView>
  </sheetViews>
  <sheetFormatPr defaultColWidth="9.140625" defaultRowHeight="15"/>
  <cols>
    <col min="1" max="1" width="6.28125" style="160" customWidth="1"/>
    <col min="2" max="2" width="3.421875" style="160" customWidth="1"/>
    <col min="3" max="3" width="7.28125" style="160" customWidth="1"/>
    <col min="4" max="4" width="14.8515625" style="160" customWidth="1"/>
    <col min="5" max="5" width="5.28125" style="160" customWidth="1"/>
    <col min="6" max="6" width="7.8515625" style="21" customWidth="1"/>
    <col min="7" max="7" width="5.7109375" style="160" customWidth="1"/>
    <col min="8" max="8" width="44.140625" style="160" customWidth="1"/>
    <col min="9" max="9" width="3.57421875" style="160" customWidth="1"/>
    <col min="10" max="10" width="4.57421875" style="160" customWidth="1"/>
    <col min="11" max="11" width="6.421875" style="160" customWidth="1"/>
    <col min="12" max="12" width="4.140625" style="160" customWidth="1"/>
    <col min="13" max="13" width="4.7109375" style="160" customWidth="1"/>
    <col min="14" max="14" width="7.00390625" style="160" customWidth="1"/>
    <col min="15" max="16" width="3.421875" style="160" customWidth="1"/>
    <col min="17" max="17" width="10.28125" style="160" customWidth="1"/>
    <col min="18" max="19" width="6.8515625" style="160" customWidth="1"/>
    <col min="20" max="20" width="15.421875" style="160" customWidth="1"/>
    <col min="21" max="16384" width="9.140625" style="160" customWidth="1"/>
  </cols>
  <sheetData>
    <row r="1" spans="1:20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5"/>
    </row>
    <row r="5" spans="1:20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6" t="s">
        <v>122</v>
      </c>
      <c r="R5" s="154"/>
      <c r="S5" s="7"/>
      <c r="T5" s="7"/>
    </row>
    <row r="6" spans="1:20" ht="18.75" thickBot="1">
      <c r="A6" s="2"/>
      <c r="B6" s="2"/>
      <c r="C6" s="2"/>
      <c r="D6" s="2"/>
      <c r="E6" s="2"/>
      <c r="F6" s="20"/>
      <c r="G6" s="2"/>
      <c r="H6" s="41" t="s">
        <v>42</v>
      </c>
      <c r="I6" s="2"/>
      <c r="J6" s="2"/>
      <c r="K6" s="2"/>
      <c r="L6" s="2"/>
      <c r="M6" s="2"/>
      <c r="N6" s="2"/>
      <c r="O6" s="2"/>
      <c r="P6" s="2"/>
      <c r="Q6" s="8" t="s">
        <v>123</v>
      </c>
      <c r="R6" s="155"/>
      <c r="S6" s="9"/>
      <c r="T6" s="9"/>
    </row>
    <row r="7" spans="1:20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50"/>
    </row>
    <row r="9" spans="1:20" ht="6.75" customHeight="1">
      <c r="A9" s="2"/>
      <c r="B9" s="2"/>
      <c r="C9" s="2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3.5" customHeight="1">
      <c r="A10" s="351" t="s">
        <v>7</v>
      </c>
      <c r="B10" s="353" t="s">
        <v>19</v>
      </c>
      <c r="C10" s="354"/>
      <c r="D10" s="355"/>
      <c r="E10" s="345" t="s">
        <v>9</v>
      </c>
      <c r="F10" s="359" t="s">
        <v>10</v>
      </c>
      <c r="G10" s="343" t="s">
        <v>11</v>
      </c>
      <c r="H10" s="360" t="s">
        <v>12</v>
      </c>
      <c r="I10" s="345" t="s">
        <v>13</v>
      </c>
      <c r="J10" s="343" t="s">
        <v>53</v>
      </c>
      <c r="K10" s="343" t="s">
        <v>54</v>
      </c>
      <c r="L10" s="340" t="s">
        <v>56</v>
      </c>
      <c r="M10" s="341"/>
      <c r="N10" s="341"/>
      <c r="O10" s="341"/>
      <c r="P10" s="342"/>
      <c r="Q10" s="343" t="s">
        <v>15</v>
      </c>
      <c r="R10" s="345" t="s">
        <v>61</v>
      </c>
      <c r="S10" s="345" t="s">
        <v>55</v>
      </c>
      <c r="T10" s="345" t="s">
        <v>16</v>
      </c>
    </row>
    <row r="11" spans="1:20" ht="72" customHeight="1">
      <c r="A11" s="352"/>
      <c r="B11" s="356"/>
      <c r="C11" s="357"/>
      <c r="D11" s="358"/>
      <c r="E11" s="347"/>
      <c r="F11" s="344"/>
      <c r="G11" s="344"/>
      <c r="H11" s="361"/>
      <c r="I11" s="347"/>
      <c r="J11" s="344"/>
      <c r="K11" s="344"/>
      <c r="L11" s="91" t="s">
        <v>20</v>
      </c>
      <c r="M11" s="92" t="s">
        <v>14</v>
      </c>
      <c r="N11" s="92" t="s">
        <v>21</v>
      </c>
      <c r="O11" s="92" t="s">
        <v>17</v>
      </c>
      <c r="P11" s="92" t="s">
        <v>18</v>
      </c>
      <c r="Q11" s="344"/>
      <c r="R11" s="347"/>
      <c r="S11" s="347"/>
      <c r="T11" s="347"/>
    </row>
    <row r="12" spans="1:20" ht="15.75" customHeight="1">
      <c r="A12" s="93"/>
      <c r="B12" s="94"/>
      <c r="C12" s="95"/>
      <c r="D12" s="96"/>
      <c r="E12" s="97"/>
      <c r="F12" s="98"/>
      <c r="G12" s="97"/>
      <c r="H12" s="74" t="s">
        <v>31</v>
      </c>
      <c r="I12" s="97"/>
      <c r="J12" s="99"/>
      <c r="K12" s="99"/>
      <c r="L12" s="100"/>
      <c r="M12" s="101"/>
      <c r="N12" s="102"/>
      <c r="O12" s="102"/>
      <c r="P12" s="102"/>
      <c r="Q12" s="99"/>
      <c r="R12" s="99"/>
      <c r="S12" s="97"/>
      <c r="T12" s="97"/>
    </row>
    <row r="13" spans="1:20" s="27" customFormat="1" ht="15">
      <c r="A13" s="23" t="s">
        <v>35</v>
      </c>
      <c r="B13" s="135" t="s">
        <v>181</v>
      </c>
      <c r="C13" s="38"/>
      <c r="D13" s="39"/>
      <c r="E13" s="30">
        <v>2005</v>
      </c>
      <c r="F13" s="31">
        <v>58</v>
      </c>
      <c r="G13" s="34" t="s">
        <v>159</v>
      </c>
      <c r="H13" s="36" t="s">
        <v>259</v>
      </c>
      <c r="I13" s="29">
        <v>24</v>
      </c>
      <c r="J13" s="24">
        <v>4</v>
      </c>
      <c r="K13" s="25">
        <v>1.45</v>
      </c>
      <c r="L13" s="24">
        <v>88</v>
      </c>
      <c r="M13" s="24">
        <v>163</v>
      </c>
      <c r="N13" s="28">
        <f>SUM(L13,0.5*M13)</f>
        <v>169.5</v>
      </c>
      <c r="O13" s="24">
        <v>12</v>
      </c>
      <c r="P13" s="24">
        <v>3</v>
      </c>
      <c r="Q13" s="35">
        <f>N13*K13*J13</f>
        <v>983.1</v>
      </c>
      <c r="R13" s="37"/>
      <c r="S13" s="34" t="s">
        <v>159</v>
      </c>
      <c r="T13" s="255" t="s">
        <v>27</v>
      </c>
    </row>
    <row r="14" spans="1:20" s="27" customFormat="1" ht="15" customHeight="1">
      <c r="A14" s="23" t="s">
        <v>36</v>
      </c>
      <c r="B14" s="135" t="s">
        <v>158</v>
      </c>
      <c r="C14" s="38"/>
      <c r="D14" s="39"/>
      <c r="E14" s="30">
        <v>2006</v>
      </c>
      <c r="F14" s="31">
        <v>57</v>
      </c>
      <c r="G14" s="34" t="s">
        <v>159</v>
      </c>
      <c r="H14" s="29" t="s">
        <v>234</v>
      </c>
      <c r="I14" s="29">
        <v>24</v>
      </c>
      <c r="J14" s="24">
        <v>4</v>
      </c>
      <c r="K14" s="25">
        <v>1.45</v>
      </c>
      <c r="L14" s="24">
        <v>50</v>
      </c>
      <c r="M14" s="24">
        <v>128</v>
      </c>
      <c r="N14" s="28">
        <f>SUM(L14,0.5*M14)</f>
        <v>114</v>
      </c>
      <c r="O14" s="24">
        <v>12</v>
      </c>
      <c r="P14" s="24">
        <v>4</v>
      </c>
      <c r="Q14" s="35">
        <f>N14*K14*J14</f>
        <v>661.1999999999999</v>
      </c>
      <c r="R14" s="37"/>
      <c r="S14" s="34" t="s">
        <v>159</v>
      </c>
      <c r="T14" s="26" t="s">
        <v>59</v>
      </c>
    </row>
    <row r="15" spans="1:20" s="27" customFormat="1" ht="15">
      <c r="A15" s="23" t="s">
        <v>37</v>
      </c>
      <c r="B15" s="135" t="s">
        <v>160</v>
      </c>
      <c r="C15" s="38"/>
      <c r="D15" s="39"/>
      <c r="E15" s="30">
        <v>2007</v>
      </c>
      <c r="F15" s="31">
        <v>58</v>
      </c>
      <c r="G15" s="32" t="s">
        <v>24</v>
      </c>
      <c r="H15" s="29" t="s">
        <v>234</v>
      </c>
      <c r="I15" s="29">
        <v>16</v>
      </c>
      <c r="J15" s="24">
        <v>1</v>
      </c>
      <c r="K15" s="25">
        <v>1.45</v>
      </c>
      <c r="L15" s="24">
        <v>56</v>
      </c>
      <c r="M15" s="24">
        <v>84</v>
      </c>
      <c r="N15" s="28">
        <f>SUM(L15,0.5*M15)</f>
        <v>98</v>
      </c>
      <c r="O15" s="24">
        <v>12</v>
      </c>
      <c r="P15" s="24">
        <v>2</v>
      </c>
      <c r="Q15" s="35">
        <f>N15*K15*J15</f>
        <v>142.1</v>
      </c>
      <c r="R15" s="37"/>
      <c r="S15" s="29" t="s">
        <v>255</v>
      </c>
      <c r="T15" s="26" t="s">
        <v>59</v>
      </c>
    </row>
    <row r="16" spans="1:20" s="27" customFormat="1" ht="15">
      <c r="A16" s="23" t="s">
        <v>38</v>
      </c>
      <c r="B16" s="254" t="s">
        <v>227</v>
      </c>
      <c r="C16" s="279"/>
      <c r="D16" s="280"/>
      <c r="E16" s="30">
        <v>2007</v>
      </c>
      <c r="F16" s="31">
        <v>50.1</v>
      </c>
      <c r="G16" s="34" t="s">
        <v>24</v>
      </c>
      <c r="H16" s="29" t="s">
        <v>218</v>
      </c>
      <c r="I16" s="29">
        <v>16</v>
      </c>
      <c r="J16" s="24">
        <v>1</v>
      </c>
      <c r="K16" s="25">
        <v>1.45</v>
      </c>
      <c r="L16" s="24">
        <v>30</v>
      </c>
      <c r="M16" s="24">
        <v>76</v>
      </c>
      <c r="N16" s="28">
        <f>SUM(L16,0.5*M16)</f>
        <v>68</v>
      </c>
      <c r="O16" s="24">
        <v>12</v>
      </c>
      <c r="P16" s="24">
        <v>1</v>
      </c>
      <c r="Q16" s="35">
        <f>N16*K16*J16</f>
        <v>98.6</v>
      </c>
      <c r="R16" s="37"/>
      <c r="S16" s="29"/>
      <c r="T16" s="26" t="s">
        <v>26</v>
      </c>
    </row>
    <row r="17" spans="1:20" s="27" customFormat="1" ht="16.5" customHeight="1">
      <c r="A17" s="68"/>
      <c r="B17" s="69"/>
      <c r="C17" s="70"/>
      <c r="D17" s="71"/>
      <c r="E17" s="72"/>
      <c r="F17" s="73"/>
      <c r="G17" s="72"/>
      <c r="H17" s="74" t="s">
        <v>32</v>
      </c>
      <c r="I17" s="72"/>
      <c r="J17" s="72"/>
      <c r="K17" s="75"/>
      <c r="L17" s="76"/>
      <c r="M17" s="76"/>
      <c r="N17" s="77"/>
      <c r="O17" s="77"/>
      <c r="P17" s="77"/>
      <c r="Q17" s="78"/>
      <c r="R17" s="82"/>
      <c r="S17" s="79"/>
      <c r="T17" s="202"/>
    </row>
    <row r="18" spans="1:20" s="27" customFormat="1" ht="15">
      <c r="A18" s="23" t="s">
        <v>35</v>
      </c>
      <c r="B18" s="142" t="s">
        <v>157</v>
      </c>
      <c r="C18" s="38"/>
      <c r="D18" s="39"/>
      <c r="E18" s="30">
        <v>2007</v>
      </c>
      <c r="F18" s="31">
        <v>62</v>
      </c>
      <c r="G18" s="32" t="s">
        <v>147</v>
      </c>
      <c r="H18" s="29" t="s">
        <v>234</v>
      </c>
      <c r="I18" s="256">
        <v>24</v>
      </c>
      <c r="J18" s="24">
        <v>4</v>
      </c>
      <c r="K18" s="25">
        <v>1.35</v>
      </c>
      <c r="L18" s="24">
        <v>42</v>
      </c>
      <c r="M18" s="24">
        <v>70</v>
      </c>
      <c r="N18" s="28">
        <f>SUM(L18,0.5*M18)</f>
        <v>77</v>
      </c>
      <c r="O18" s="28">
        <v>13</v>
      </c>
      <c r="P18" s="28">
        <v>4</v>
      </c>
      <c r="Q18" s="35">
        <f>N18*K18*J18</f>
        <v>415.8</v>
      </c>
      <c r="R18" s="37"/>
      <c r="S18" s="34" t="s">
        <v>246</v>
      </c>
      <c r="T18" s="170" t="s">
        <v>59</v>
      </c>
    </row>
    <row r="19" spans="1:20" s="27" customFormat="1" ht="15">
      <c r="A19" s="23" t="s">
        <v>36</v>
      </c>
      <c r="B19" s="298" t="s">
        <v>172</v>
      </c>
      <c r="C19" s="182"/>
      <c r="D19" s="183"/>
      <c r="E19" s="30">
        <v>2007</v>
      </c>
      <c r="F19" s="31">
        <v>59.5</v>
      </c>
      <c r="G19" s="32" t="s">
        <v>24</v>
      </c>
      <c r="H19" s="29" t="s">
        <v>164</v>
      </c>
      <c r="I19" s="24">
        <v>16</v>
      </c>
      <c r="J19" s="24">
        <v>1</v>
      </c>
      <c r="K19" s="25">
        <v>1.35</v>
      </c>
      <c r="L19" s="24">
        <v>40</v>
      </c>
      <c r="M19" s="24">
        <v>76</v>
      </c>
      <c r="N19" s="28">
        <f>SUM(L19,0.5*M19)</f>
        <v>78</v>
      </c>
      <c r="O19" s="28">
        <v>13</v>
      </c>
      <c r="P19" s="28">
        <v>1</v>
      </c>
      <c r="Q19" s="35">
        <f>N19*K19*J19</f>
        <v>105.30000000000001</v>
      </c>
      <c r="R19" s="37"/>
      <c r="S19" s="28" t="s">
        <v>256</v>
      </c>
      <c r="T19" s="134" t="s">
        <v>86</v>
      </c>
    </row>
    <row r="20" spans="1:20" s="27" customFormat="1" ht="15">
      <c r="A20" s="23" t="s">
        <v>37</v>
      </c>
      <c r="B20" s="143" t="s">
        <v>225</v>
      </c>
      <c r="C20" s="38"/>
      <c r="D20" s="39"/>
      <c r="E20" s="30">
        <v>2007</v>
      </c>
      <c r="F20" s="31">
        <v>61</v>
      </c>
      <c r="G20" s="32" t="s">
        <v>24</v>
      </c>
      <c r="H20" s="29" t="s">
        <v>234</v>
      </c>
      <c r="I20" s="24">
        <v>16</v>
      </c>
      <c r="J20" s="24">
        <v>1</v>
      </c>
      <c r="K20" s="25">
        <v>1.35</v>
      </c>
      <c r="L20" s="24">
        <v>7</v>
      </c>
      <c r="M20" s="24">
        <v>76</v>
      </c>
      <c r="N20" s="28">
        <f>SUM(L20,0.5*M20)</f>
        <v>45</v>
      </c>
      <c r="O20" s="28">
        <v>13</v>
      </c>
      <c r="P20" s="28">
        <v>3</v>
      </c>
      <c r="Q20" s="35">
        <f>N20*K20*J20</f>
        <v>60.75000000000001</v>
      </c>
      <c r="R20" s="37"/>
      <c r="S20" s="24"/>
      <c r="T20" s="255" t="s">
        <v>26</v>
      </c>
    </row>
    <row r="21" spans="1:20" s="27" customFormat="1" ht="15.75">
      <c r="A21" s="23" t="s">
        <v>38</v>
      </c>
      <c r="B21" s="198" t="s">
        <v>224</v>
      </c>
      <c r="C21" s="38"/>
      <c r="D21" s="39"/>
      <c r="E21" s="30">
        <v>2007</v>
      </c>
      <c r="F21" s="31">
        <v>62.9</v>
      </c>
      <c r="G21" s="32" t="s">
        <v>24</v>
      </c>
      <c r="H21" s="29" t="s">
        <v>234</v>
      </c>
      <c r="I21" s="24">
        <v>16</v>
      </c>
      <c r="J21" s="24">
        <v>1</v>
      </c>
      <c r="K21" s="25">
        <v>1.35</v>
      </c>
      <c r="L21" s="24">
        <v>10</v>
      </c>
      <c r="M21" s="24">
        <v>67</v>
      </c>
      <c r="N21" s="28">
        <f>SUM(L21,0.5*M21)</f>
        <v>43.5</v>
      </c>
      <c r="O21" s="28">
        <v>13</v>
      </c>
      <c r="P21" s="28">
        <v>2</v>
      </c>
      <c r="Q21" s="35">
        <f>N21*K21*J21</f>
        <v>58.725</v>
      </c>
      <c r="R21" s="37"/>
      <c r="S21" s="28"/>
      <c r="T21" s="255" t="s">
        <v>26</v>
      </c>
    </row>
    <row r="22" spans="1:20" s="27" customFormat="1" ht="15" customHeight="1">
      <c r="A22" s="68"/>
      <c r="B22" s="236"/>
      <c r="C22" s="80"/>
      <c r="D22" s="81"/>
      <c r="E22" s="82"/>
      <c r="F22" s="75"/>
      <c r="G22" s="83"/>
      <c r="H22" s="74" t="s">
        <v>33</v>
      </c>
      <c r="I22" s="82"/>
      <c r="J22" s="82"/>
      <c r="K22" s="84"/>
      <c r="L22" s="76"/>
      <c r="M22" s="76"/>
      <c r="N22" s="77"/>
      <c r="O22" s="77"/>
      <c r="P22" s="77"/>
      <c r="Q22" s="78"/>
      <c r="R22" s="82"/>
      <c r="S22" s="76"/>
      <c r="T22" s="85"/>
    </row>
    <row r="23" spans="1:20" s="27" customFormat="1" ht="15">
      <c r="A23" s="23" t="s">
        <v>35</v>
      </c>
      <c r="B23" s="130" t="s">
        <v>220</v>
      </c>
      <c r="C23" s="131"/>
      <c r="D23" s="132"/>
      <c r="E23" s="30">
        <v>2005</v>
      </c>
      <c r="F23" s="31">
        <v>67.8</v>
      </c>
      <c r="G23" s="32" t="s">
        <v>190</v>
      </c>
      <c r="H23" s="36" t="s">
        <v>221</v>
      </c>
      <c r="I23" s="37">
        <v>28</v>
      </c>
      <c r="J23" s="24">
        <v>6</v>
      </c>
      <c r="K23" s="25">
        <v>1.25</v>
      </c>
      <c r="L23" s="24">
        <v>35</v>
      </c>
      <c r="M23" s="24">
        <v>134</v>
      </c>
      <c r="N23" s="28">
        <f aca="true" t="shared" si="0" ref="N23:N28">SUM(L23,0.5*M23)</f>
        <v>102</v>
      </c>
      <c r="O23" s="28">
        <v>14</v>
      </c>
      <c r="P23" s="28">
        <v>5</v>
      </c>
      <c r="Q23" s="35">
        <f aca="true" t="shared" si="1" ref="Q23:Q28">N23*K23*J23</f>
        <v>765</v>
      </c>
      <c r="R23" s="37"/>
      <c r="S23" s="24"/>
      <c r="T23" s="255" t="s">
        <v>26</v>
      </c>
    </row>
    <row r="24" spans="1:20" s="27" customFormat="1" ht="15">
      <c r="A24" s="23" t="s">
        <v>36</v>
      </c>
      <c r="B24" s="178" t="s">
        <v>170</v>
      </c>
      <c r="C24" s="38"/>
      <c r="D24" s="39"/>
      <c r="E24" s="30">
        <v>2006</v>
      </c>
      <c r="F24" s="31">
        <v>68</v>
      </c>
      <c r="G24" s="32" t="s">
        <v>159</v>
      </c>
      <c r="H24" s="29" t="s">
        <v>164</v>
      </c>
      <c r="I24" s="37">
        <v>24</v>
      </c>
      <c r="J24" s="24">
        <v>4</v>
      </c>
      <c r="K24" s="25">
        <v>1.25</v>
      </c>
      <c r="L24" s="24">
        <v>83</v>
      </c>
      <c r="M24" s="24">
        <v>81</v>
      </c>
      <c r="N24" s="28">
        <f t="shared" si="0"/>
        <v>123.5</v>
      </c>
      <c r="O24" s="28">
        <v>14</v>
      </c>
      <c r="P24" s="28">
        <v>4</v>
      </c>
      <c r="Q24" s="35">
        <f t="shared" si="1"/>
        <v>617.5</v>
      </c>
      <c r="R24" s="37"/>
      <c r="S24" s="34" t="s">
        <v>159</v>
      </c>
      <c r="T24" s="134" t="s">
        <v>86</v>
      </c>
    </row>
    <row r="25" spans="1:20" s="27" customFormat="1" ht="15">
      <c r="A25" s="23" t="s">
        <v>37</v>
      </c>
      <c r="B25" s="142" t="s">
        <v>248</v>
      </c>
      <c r="C25" s="38"/>
      <c r="D25" s="39"/>
      <c r="E25" s="30">
        <v>2005</v>
      </c>
      <c r="F25" s="31">
        <v>65.34</v>
      </c>
      <c r="G25" s="137" t="s">
        <v>24</v>
      </c>
      <c r="H25" s="36" t="s">
        <v>258</v>
      </c>
      <c r="I25" s="29">
        <v>24</v>
      </c>
      <c r="J25" s="24">
        <v>4</v>
      </c>
      <c r="K25" s="25">
        <v>1.25</v>
      </c>
      <c r="L25" s="24">
        <v>44</v>
      </c>
      <c r="M25" s="24">
        <v>70</v>
      </c>
      <c r="N25" s="28">
        <f t="shared" si="0"/>
        <v>79</v>
      </c>
      <c r="O25" s="28">
        <v>14</v>
      </c>
      <c r="P25" s="28">
        <v>2</v>
      </c>
      <c r="Q25" s="35">
        <f t="shared" si="1"/>
        <v>395</v>
      </c>
      <c r="R25" s="37"/>
      <c r="S25" s="34" t="s">
        <v>246</v>
      </c>
      <c r="T25" s="255" t="s">
        <v>27</v>
      </c>
    </row>
    <row r="26" spans="1:20" s="27" customFormat="1" ht="15">
      <c r="A26" s="23" t="s">
        <v>38</v>
      </c>
      <c r="B26" s="178" t="s">
        <v>167</v>
      </c>
      <c r="C26" s="38"/>
      <c r="D26" s="39"/>
      <c r="E26" s="30">
        <v>2007</v>
      </c>
      <c r="F26" s="31">
        <v>67.8</v>
      </c>
      <c r="G26" s="32" t="s">
        <v>156</v>
      </c>
      <c r="H26" s="29" t="s">
        <v>164</v>
      </c>
      <c r="I26" s="37">
        <v>24</v>
      </c>
      <c r="J26" s="24">
        <v>4</v>
      </c>
      <c r="K26" s="25">
        <v>1.25</v>
      </c>
      <c r="L26" s="24">
        <v>43</v>
      </c>
      <c r="M26" s="24">
        <v>63</v>
      </c>
      <c r="N26" s="28">
        <f t="shared" si="0"/>
        <v>74.5</v>
      </c>
      <c r="O26" s="28">
        <v>14</v>
      </c>
      <c r="P26" s="28">
        <v>3</v>
      </c>
      <c r="Q26" s="35">
        <f t="shared" si="1"/>
        <v>372.5</v>
      </c>
      <c r="R26" s="37"/>
      <c r="S26" s="29"/>
      <c r="T26" s="134" t="s">
        <v>86</v>
      </c>
    </row>
    <row r="27" spans="1:20" s="27" customFormat="1" ht="15">
      <c r="A27" s="23" t="s">
        <v>39</v>
      </c>
      <c r="B27" s="178" t="s">
        <v>163</v>
      </c>
      <c r="C27" s="38"/>
      <c r="D27" s="39"/>
      <c r="E27" s="30">
        <v>2007</v>
      </c>
      <c r="F27" s="31">
        <v>64.3</v>
      </c>
      <c r="G27" s="32" t="s">
        <v>147</v>
      </c>
      <c r="H27" s="29" t="s">
        <v>164</v>
      </c>
      <c r="I27" s="37">
        <v>20</v>
      </c>
      <c r="J27" s="24">
        <v>2</v>
      </c>
      <c r="K27" s="25">
        <v>1.25</v>
      </c>
      <c r="L27" s="24">
        <v>83</v>
      </c>
      <c r="M27" s="24">
        <v>120</v>
      </c>
      <c r="N27" s="28">
        <f t="shared" si="0"/>
        <v>143</v>
      </c>
      <c r="O27" s="28">
        <v>14</v>
      </c>
      <c r="P27" s="28">
        <v>1</v>
      </c>
      <c r="Q27" s="35">
        <f t="shared" si="1"/>
        <v>357.5</v>
      </c>
      <c r="R27" s="37"/>
      <c r="S27" s="29"/>
      <c r="T27" s="134" t="s">
        <v>86</v>
      </c>
    </row>
    <row r="28" spans="1:20" s="27" customFormat="1" ht="15">
      <c r="A28" s="23" t="s">
        <v>240</v>
      </c>
      <c r="B28" s="130" t="s">
        <v>219</v>
      </c>
      <c r="C28" s="131"/>
      <c r="D28" s="132"/>
      <c r="E28" s="30">
        <v>2006</v>
      </c>
      <c r="F28" s="31">
        <v>67.35</v>
      </c>
      <c r="G28" s="32" t="s">
        <v>24</v>
      </c>
      <c r="H28" s="36" t="s">
        <v>218</v>
      </c>
      <c r="I28" s="37">
        <v>20</v>
      </c>
      <c r="J28" s="24">
        <v>2</v>
      </c>
      <c r="K28" s="25">
        <v>1.25</v>
      </c>
      <c r="L28" s="24">
        <v>50</v>
      </c>
      <c r="M28" s="24">
        <v>149</v>
      </c>
      <c r="N28" s="28">
        <f t="shared" si="0"/>
        <v>124.5</v>
      </c>
      <c r="O28" s="28">
        <v>11</v>
      </c>
      <c r="P28" s="28">
        <v>3</v>
      </c>
      <c r="Q28" s="35">
        <f t="shared" si="1"/>
        <v>311.25</v>
      </c>
      <c r="R28" s="37"/>
      <c r="S28" s="29"/>
      <c r="T28" s="255" t="s">
        <v>26</v>
      </c>
    </row>
    <row r="29" spans="1:20" s="27" customFormat="1" ht="15.75">
      <c r="A29" s="68"/>
      <c r="B29" s="236"/>
      <c r="C29" s="80"/>
      <c r="D29" s="81"/>
      <c r="E29" s="82"/>
      <c r="F29" s="75"/>
      <c r="G29" s="83"/>
      <c r="H29" s="74" t="s">
        <v>34</v>
      </c>
      <c r="I29" s="82"/>
      <c r="J29" s="82"/>
      <c r="K29" s="84"/>
      <c r="L29" s="76"/>
      <c r="M29" s="76"/>
      <c r="N29" s="77"/>
      <c r="O29" s="77"/>
      <c r="P29" s="77"/>
      <c r="Q29" s="78"/>
      <c r="R29" s="82"/>
      <c r="S29" s="76"/>
      <c r="T29" s="85"/>
    </row>
    <row r="30" spans="1:20" s="27" customFormat="1" ht="15">
      <c r="A30" s="23" t="s">
        <v>35</v>
      </c>
      <c r="B30" s="142" t="s">
        <v>155</v>
      </c>
      <c r="C30" s="38"/>
      <c r="D30" s="39"/>
      <c r="E30" s="30">
        <v>2006</v>
      </c>
      <c r="F30" s="31">
        <v>69</v>
      </c>
      <c r="G30" s="32" t="s">
        <v>156</v>
      </c>
      <c r="H30" s="29" t="s">
        <v>234</v>
      </c>
      <c r="I30" s="256">
        <v>24</v>
      </c>
      <c r="J30" s="24">
        <v>4</v>
      </c>
      <c r="K30" s="25">
        <v>1.15</v>
      </c>
      <c r="L30" s="24">
        <v>93</v>
      </c>
      <c r="M30" s="24">
        <v>110</v>
      </c>
      <c r="N30" s="28">
        <f>SUM(L30,0.5*M30)</f>
        <v>148</v>
      </c>
      <c r="O30" s="28">
        <v>15</v>
      </c>
      <c r="P30" s="28">
        <v>3</v>
      </c>
      <c r="Q30" s="35">
        <f>N30*K30*J30</f>
        <v>680.8</v>
      </c>
      <c r="R30" s="37"/>
      <c r="S30" s="24" t="s">
        <v>247</v>
      </c>
      <c r="T30" s="170" t="s">
        <v>59</v>
      </c>
    </row>
    <row r="31" spans="1:20" s="27" customFormat="1" ht="31.5" customHeight="1">
      <c r="A31" s="23" t="s">
        <v>36</v>
      </c>
      <c r="B31" s="206" t="s">
        <v>187</v>
      </c>
      <c r="C31" s="207"/>
      <c r="D31" s="208"/>
      <c r="E31" s="174">
        <v>2006</v>
      </c>
      <c r="F31" s="31">
        <v>72.3</v>
      </c>
      <c r="G31" s="32" t="s">
        <v>146</v>
      </c>
      <c r="H31" s="34" t="s">
        <v>216</v>
      </c>
      <c r="I31" s="29">
        <v>24</v>
      </c>
      <c r="J31" s="24">
        <v>4</v>
      </c>
      <c r="K31" s="25">
        <v>1.15</v>
      </c>
      <c r="L31" s="24">
        <v>45</v>
      </c>
      <c r="M31" s="24">
        <v>72</v>
      </c>
      <c r="N31" s="28">
        <f>SUM(L31,0.5*M31)</f>
        <v>81</v>
      </c>
      <c r="O31" s="24">
        <v>15</v>
      </c>
      <c r="P31" s="24">
        <v>4</v>
      </c>
      <c r="Q31" s="35">
        <f>N31*K31*J31</f>
        <v>372.59999999999997</v>
      </c>
      <c r="R31" s="37"/>
      <c r="S31" s="29" t="s">
        <v>146</v>
      </c>
      <c r="T31" s="26" t="s">
        <v>49</v>
      </c>
    </row>
    <row r="32" spans="1:20" s="27" customFormat="1" ht="16.5" customHeight="1">
      <c r="A32" s="23" t="s">
        <v>37</v>
      </c>
      <c r="B32" s="178" t="s">
        <v>168</v>
      </c>
      <c r="C32" s="38"/>
      <c r="D32" s="39"/>
      <c r="E32" s="174">
        <v>2006</v>
      </c>
      <c r="F32" s="31">
        <v>72.4</v>
      </c>
      <c r="G32" s="32" t="s">
        <v>24</v>
      </c>
      <c r="H32" s="29" t="s">
        <v>164</v>
      </c>
      <c r="I32" s="37">
        <v>20</v>
      </c>
      <c r="J32" s="24">
        <v>2</v>
      </c>
      <c r="K32" s="25">
        <v>1.25</v>
      </c>
      <c r="L32" s="24">
        <v>71</v>
      </c>
      <c r="M32" s="24">
        <v>107</v>
      </c>
      <c r="N32" s="28">
        <f>SUM(L32,0.5*M32)</f>
        <v>124.5</v>
      </c>
      <c r="O32" s="24">
        <v>15</v>
      </c>
      <c r="P32" s="24">
        <v>2</v>
      </c>
      <c r="Q32" s="35">
        <f>N32*K32*J32</f>
        <v>311.25</v>
      </c>
      <c r="R32" s="37"/>
      <c r="S32" s="29"/>
      <c r="T32" s="134" t="s">
        <v>86</v>
      </c>
    </row>
    <row r="33" spans="1:20" s="27" customFormat="1" ht="29.25">
      <c r="A33" s="23" t="s">
        <v>38</v>
      </c>
      <c r="B33" s="206" t="s">
        <v>189</v>
      </c>
      <c r="C33" s="207"/>
      <c r="D33" s="208"/>
      <c r="E33" s="30">
        <v>2006</v>
      </c>
      <c r="F33" s="31">
        <v>71.8</v>
      </c>
      <c r="G33" s="32" t="s">
        <v>162</v>
      </c>
      <c r="H33" s="34" t="s">
        <v>216</v>
      </c>
      <c r="I33" s="29">
        <v>16</v>
      </c>
      <c r="J33" s="24">
        <v>1</v>
      </c>
      <c r="K33" s="25">
        <v>1.15</v>
      </c>
      <c r="L33" s="24">
        <v>37</v>
      </c>
      <c r="M33" s="24">
        <v>71</v>
      </c>
      <c r="N33" s="28">
        <f>SUM(L33,0.5*M33)</f>
        <v>72.5</v>
      </c>
      <c r="O33" s="28">
        <v>15</v>
      </c>
      <c r="P33" s="28">
        <v>1</v>
      </c>
      <c r="Q33" s="35">
        <f>N33*K33*J33</f>
        <v>83.375</v>
      </c>
      <c r="R33" s="37"/>
      <c r="S33" s="29"/>
      <c r="T33" s="26" t="s">
        <v>49</v>
      </c>
    </row>
    <row r="34" spans="1:20" s="27" customFormat="1" ht="15.75">
      <c r="A34" s="68"/>
      <c r="B34" s="236"/>
      <c r="C34" s="237"/>
      <c r="D34" s="238"/>
      <c r="E34" s="86"/>
      <c r="F34" s="87"/>
      <c r="G34" s="76"/>
      <c r="H34" s="88" t="s">
        <v>124</v>
      </c>
      <c r="I34" s="82"/>
      <c r="J34" s="82"/>
      <c r="K34" s="84"/>
      <c r="L34" s="76"/>
      <c r="M34" s="76"/>
      <c r="N34" s="77"/>
      <c r="O34" s="76"/>
      <c r="P34" s="76"/>
      <c r="Q34" s="75"/>
      <c r="R34" s="82"/>
      <c r="S34" s="76"/>
      <c r="T34" s="89"/>
    </row>
    <row r="35" spans="1:20" s="27" customFormat="1" ht="15">
      <c r="A35" s="23" t="s">
        <v>35</v>
      </c>
      <c r="B35" s="176" t="s">
        <v>165</v>
      </c>
      <c r="C35" s="140"/>
      <c r="D35" s="214"/>
      <c r="E35" s="30">
        <v>2006</v>
      </c>
      <c r="F35" s="31">
        <v>74.6</v>
      </c>
      <c r="G35" s="137" t="s">
        <v>24</v>
      </c>
      <c r="H35" s="29" t="s">
        <v>164</v>
      </c>
      <c r="I35" s="24">
        <v>24</v>
      </c>
      <c r="J35" s="24">
        <v>4</v>
      </c>
      <c r="K35" s="25">
        <v>1.1</v>
      </c>
      <c r="L35" s="24">
        <v>50</v>
      </c>
      <c r="M35" s="24">
        <v>63</v>
      </c>
      <c r="N35" s="28">
        <f>SUM(L35,0.5*M35)</f>
        <v>81.5</v>
      </c>
      <c r="O35" s="28">
        <v>16</v>
      </c>
      <c r="P35" s="28">
        <v>2</v>
      </c>
      <c r="Q35" s="35">
        <f>N35*K35*J35</f>
        <v>358.6</v>
      </c>
      <c r="R35" s="37"/>
      <c r="S35" s="24"/>
      <c r="T35" s="134" t="s">
        <v>86</v>
      </c>
    </row>
    <row r="36" spans="1:20" s="27" customFormat="1" ht="15">
      <c r="A36" s="23" t="s">
        <v>36</v>
      </c>
      <c r="B36" s="206" t="s">
        <v>180</v>
      </c>
      <c r="C36" s="207"/>
      <c r="D36" s="208"/>
      <c r="E36" s="30">
        <v>2006</v>
      </c>
      <c r="F36" s="31">
        <v>74.82</v>
      </c>
      <c r="G36" s="34" t="s">
        <v>24</v>
      </c>
      <c r="H36" s="36" t="s">
        <v>258</v>
      </c>
      <c r="I36" s="29">
        <v>24</v>
      </c>
      <c r="J36" s="24">
        <v>4</v>
      </c>
      <c r="K36" s="25">
        <v>1.1</v>
      </c>
      <c r="L36" s="24">
        <v>33</v>
      </c>
      <c r="M36" s="24">
        <v>60</v>
      </c>
      <c r="N36" s="28">
        <f>SUM(L36,0.5*M36)</f>
        <v>63</v>
      </c>
      <c r="O36" s="24">
        <v>16</v>
      </c>
      <c r="P36" s="24">
        <v>3</v>
      </c>
      <c r="Q36" s="35">
        <f>N36*K36*J36</f>
        <v>277.20000000000005</v>
      </c>
      <c r="R36" s="37"/>
      <c r="S36" s="29"/>
      <c r="T36" s="255" t="s">
        <v>27</v>
      </c>
    </row>
    <row r="37" spans="1:20" s="27" customFormat="1" ht="29.25">
      <c r="A37" s="23" t="s">
        <v>37</v>
      </c>
      <c r="B37" s="135" t="s">
        <v>194</v>
      </c>
      <c r="C37" s="38"/>
      <c r="D37" s="39"/>
      <c r="E37" s="30">
        <v>2005</v>
      </c>
      <c r="F37" s="31">
        <v>76.9</v>
      </c>
      <c r="G37" s="32" t="s">
        <v>162</v>
      </c>
      <c r="H37" s="34" t="s">
        <v>216</v>
      </c>
      <c r="I37" s="29">
        <v>16</v>
      </c>
      <c r="J37" s="24">
        <v>1</v>
      </c>
      <c r="K37" s="25">
        <v>1.1</v>
      </c>
      <c r="L37" s="24">
        <v>30</v>
      </c>
      <c r="M37" s="24">
        <v>30</v>
      </c>
      <c r="N37" s="28">
        <f>SUM(L37,0.5*M37)</f>
        <v>45</v>
      </c>
      <c r="O37" s="28">
        <v>16</v>
      </c>
      <c r="P37" s="28">
        <v>1</v>
      </c>
      <c r="Q37" s="35">
        <f>N37*K37*J37</f>
        <v>49.50000000000001</v>
      </c>
      <c r="R37" s="37"/>
      <c r="S37" s="29"/>
      <c r="T37" s="26" t="s">
        <v>49</v>
      </c>
    </row>
    <row r="38" spans="1:20" s="27" customFormat="1" ht="15">
      <c r="A38" s="68"/>
      <c r="B38" s="236"/>
      <c r="C38" s="237"/>
      <c r="D38" s="238"/>
      <c r="E38" s="82"/>
      <c r="F38" s="75"/>
      <c r="G38" s="83"/>
      <c r="H38" s="90" t="s">
        <v>125</v>
      </c>
      <c r="I38" s="82"/>
      <c r="J38" s="82"/>
      <c r="K38" s="75"/>
      <c r="L38" s="76"/>
      <c r="M38" s="76"/>
      <c r="N38" s="77"/>
      <c r="O38" s="76"/>
      <c r="P38" s="76"/>
      <c r="Q38" s="78"/>
      <c r="R38" s="82"/>
      <c r="S38" s="76"/>
      <c r="T38" s="85"/>
    </row>
    <row r="39" spans="1:20" s="27" customFormat="1" ht="15">
      <c r="A39" s="23" t="s">
        <v>35</v>
      </c>
      <c r="B39" s="142" t="s">
        <v>208</v>
      </c>
      <c r="C39" s="38"/>
      <c r="D39" s="39"/>
      <c r="E39" s="37">
        <v>2006</v>
      </c>
      <c r="F39" s="25">
        <v>101.2</v>
      </c>
      <c r="G39" s="137" t="s">
        <v>159</v>
      </c>
      <c r="H39" s="29" t="s">
        <v>202</v>
      </c>
      <c r="I39" s="29">
        <v>24</v>
      </c>
      <c r="J39" s="24">
        <v>4</v>
      </c>
      <c r="K39" s="25">
        <v>1</v>
      </c>
      <c r="L39" s="24">
        <v>101</v>
      </c>
      <c r="M39" s="24">
        <v>130</v>
      </c>
      <c r="N39" s="28">
        <f>SUM(L39,0.5*M39)</f>
        <v>166</v>
      </c>
      <c r="O39" s="24">
        <v>17</v>
      </c>
      <c r="P39" s="24">
        <v>3</v>
      </c>
      <c r="Q39" s="35">
        <f>N39*K39*J39</f>
        <v>664</v>
      </c>
      <c r="R39" s="37"/>
      <c r="S39" s="24"/>
      <c r="T39" s="134" t="s">
        <v>203</v>
      </c>
    </row>
    <row r="40" spans="1:20" s="27" customFormat="1" ht="29.25">
      <c r="A40" s="23" t="s">
        <v>36</v>
      </c>
      <c r="B40" s="142" t="s">
        <v>239</v>
      </c>
      <c r="C40" s="38"/>
      <c r="D40" s="39"/>
      <c r="E40" s="37">
        <v>2006</v>
      </c>
      <c r="F40" s="25">
        <v>92.3</v>
      </c>
      <c r="G40" s="137" t="s">
        <v>156</v>
      </c>
      <c r="H40" s="34" t="s">
        <v>216</v>
      </c>
      <c r="I40" s="29">
        <v>24</v>
      </c>
      <c r="J40" s="24">
        <v>4</v>
      </c>
      <c r="K40" s="25">
        <v>1</v>
      </c>
      <c r="L40" s="24">
        <v>57</v>
      </c>
      <c r="M40" s="24">
        <v>85</v>
      </c>
      <c r="N40" s="28">
        <f>SUM(L40,0.5*M40)</f>
        <v>99.5</v>
      </c>
      <c r="O40" s="24">
        <v>17</v>
      </c>
      <c r="P40" s="24">
        <v>2</v>
      </c>
      <c r="Q40" s="35">
        <f>N40*K40*J40</f>
        <v>398</v>
      </c>
      <c r="R40" s="37"/>
      <c r="S40" s="24"/>
      <c r="T40" s="26" t="s">
        <v>49</v>
      </c>
    </row>
    <row r="41" spans="1:20" s="27" customFormat="1" ht="15">
      <c r="A41" s="23" t="s">
        <v>37</v>
      </c>
      <c r="B41" s="142" t="s">
        <v>166</v>
      </c>
      <c r="C41" s="38"/>
      <c r="D41" s="39"/>
      <c r="E41" s="37">
        <v>2007</v>
      </c>
      <c r="F41" s="25">
        <v>107</v>
      </c>
      <c r="G41" s="137" t="s">
        <v>24</v>
      </c>
      <c r="H41" s="29" t="s">
        <v>164</v>
      </c>
      <c r="I41" s="29">
        <v>20</v>
      </c>
      <c r="J41" s="24">
        <v>2</v>
      </c>
      <c r="K41" s="25">
        <v>1</v>
      </c>
      <c r="L41" s="24">
        <v>84</v>
      </c>
      <c r="M41" s="24">
        <v>100</v>
      </c>
      <c r="N41" s="28">
        <f>SUM(L41,0.5*M41)</f>
        <v>134</v>
      </c>
      <c r="O41" s="24">
        <v>17</v>
      </c>
      <c r="P41" s="24">
        <v>1</v>
      </c>
      <c r="Q41" s="35">
        <f>N41*K41*J41</f>
        <v>268</v>
      </c>
      <c r="R41" s="37"/>
      <c r="S41" s="24"/>
      <c r="T41" s="134" t="s">
        <v>86</v>
      </c>
    </row>
    <row r="42" spans="1:19" ht="15">
      <c r="A42" s="233" t="s">
        <v>22</v>
      </c>
      <c r="B42" s="233"/>
      <c r="C42" s="233"/>
      <c r="D42" s="233"/>
      <c r="E42" s="233"/>
      <c r="F42" s="17"/>
      <c r="G42" s="19" t="s">
        <v>121</v>
      </c>
      <c r="H42" s="233"/>
      <c r="I42" s="233" t="s">
        <v>23</v>
      </c>
      <c r="J42" s="233"/>
      <c r="K42" s="233"/>
      <c r="L42" s="233"/>
      <c r="M42" s="233"/>
      <c r="N42" s="233"/>
      <c r="O42" s="233"/>
      <c r="P42" s="233"/>
      <c r="Q42" s="233"/>
      <c r="R42" s="233"/>
      <c r="S42" s="18" t="s">
        <v>116</v>
      </c>
    </row>
    <row r="43" spans="1:20" ht="15">
      <c r="A43" s="2"/>
      <c r="B43" s="2"/>
      <c r="C43" s="2"/>
      <c r="D43" s="2"/>
      <c r="E43" s="2"/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15">
    <mergeCell ref="I10:I11"/>
    <mergeCell ref="J10:J11"/>
    <mergeCell ref="K10:K11"/>
    <mergeCell ref="A10:A11"/>
    <mergeCell ref="B10:D11"/>
    <mergeCell ref="E10:E11"/>
    <mergeCell ref="F10:F11"/>
    <mergeCell ref="G10:G11"/>
    <mergeCell ref="H10:H11"/>
    <mergeCell ref="L10:P10"/>
    <mergeCell ref="Q10:Q11"/>
    <mergeCell ref="R10:R11"/>
    <mergeCell ref="S10:S11"/>
    <mergeCell ref="T10:T11"/>
    <mergeCell ref="Q8:T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9">
      <selection activeCell="R18" sqref="R18"/>
    </sheetView>
  </sheetViews>
  <sheetFormatPr defaultColWidth="9.140625" defaultRowHeight="15"/>
  <cols>
    <col min="1" max="1" width="6.28125" style="160" customWidth="1"/>
    <col min="2" max="2" width="3.421875" style="160" customWidth="1"/>
    <col min="3" max="3" width="7.28125" style="160" customWidth="1"/>
    <col min="4" max="4" width="14.8515625" style="160" customWidth="1"/>
    <col min="5" max="5" width="5.28125" style="160" customWidth="1"/>
    <col min="6" max="6" width="7.8515625" style="21" customWidth="1"/>
    <col min="7" max="7" width="5.7109375" style="160" customWidth="1"/>
    <col min="8" max="8" width="44.140625" style="160" customWidth="1"/>
    <col min="9" max="9" width="3.57421875" style="160" customWidth="1"/>
    <col min="10" max="10" width="4.57421875" style="160" customWidth="1"/>
    <col min="11" max="11" width="6.421875" style="160" customWidth="1"/>
    <col min="12" max="12" width="4.140625" style="160" customWidth="1"/>
    <col min="13" max="13" width="4.7109375" style="160" customWidth="1"/>
    <col min="14" max="14" width="7.00390625" style="160" customWidth="1"/>
    <col min="15" max="16" width="3.421875" style="160" customWidth="1"/>
    <col min="17" max="17" width="10.28125" style="160" customWidth="1"/>
    <col min="18" max="18" width="7.140625" style="160" customWidth="1"/>
    <col min="19" max="20" width="6.8515625" style="160" customWidth="1"/>
    <col min="21" max="21" width="15.421875" style="160" customWidth="1"/>
    <col min="22" max="16384" width="9.140625" style="160" customWidth="1"/>
  </cols>
  <sheetData>
    <row r="1" spans="1:21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4"/>
      <c r="U4" s="165"/>
    </row>
    <row r="5" spans="1:21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6" t="s">
        <v>122</v>
      </c>
      <c r="R5" s="154"/>
      <c r="S5" s="154"/>
      <c r="T5" s="7"/>
      <c r="U5" s="7"/>
    </row>
    <row r="6" spans="1:21" ht="18.75" thickBot="1">
      <c r="A6" s="2"/>
      <c r="B6" s="2"/>
      <c r="C6" s="2"/>
      <c r="D6" s="2"/>
      <c r="E6" s="2"/>
      <c r="F6" s="20"/>
      <c r="G6" s="2"/>
      <c r="H6" s="41" t="s">
        <v>42</v>
      </c>
      <c r="I6" s="2"/>
      <c r="J6" s="2"/>
      <c r="K6" s="2"/>
      <c r="L6" s="2"/>
      <c r="M6" s="2"/>
      <c r="N6" s="2"/>
      <c r="O6" s="2"/>
      <c r="P6" s="2"/>
      <c r="Q6" s="8" t="s">
        <v>123</v>
      </c>
      <c r="R6" s="155"/>
      <c r="S6" s="155"/>
      <c r="T6" s="9"/>
      <c r="U6" s="9"/>
    </row>
    <row r="7" spans="1:21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13"/>
      <c r="B8" s="14"/>
      <c r="C8" s="14"/>
      <c r="D8" s="15"/>
      <c r="E8" s="2"/>
      <c r="F8" s="20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49"/>
      <c r="U8" s="350"/>
    </row>
    <row r="9" spans="1:21" ht="6.75" customHeight="1">
      <c r="A9" s="2"/>
      <c r="B9" s="2"/>
      <c r="C9" s="2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customHeight="1">
      <c r="A10" s="351" t="s">
        <v>7</v>
      </c>
      <c r="B10" s="353" t="s">
        <v>19</v>
      </c>
      <c r="C10" s="354"/>
      <c r="D10" s="355"/>
      <c r="E10" s="345" t="s">
        <v>9</v>
      </c>
      <c r="F10" s="359" t="s">
        <v>10</v>
      </c>
      <c r="G10" s="343" t="s">
        <v>11</v>
      </c>
      <c r="H10" s="360" t="s">
        <v>12</v>
      </c>
      <c r="I10" s="345" t="s">
        <v>13</v>
      </c>
      <c r="J10" s="343" t="s">
        <v>53</v>
      </c>
      <c r="K10" s="343" t="s">
        <v>54</v>
      </c>
      <c r="L10" s="340" t="s">
        <v>56</v>
      </c>
      <c r="M10" s="341"/>
      <c r="N10" s="341"/>
      <c r="O10" s="341"/>
      <c r="P10" s="342"/>
      <c r="Q10" s="343" t="s">
        <v>15</v>
      </c>
      <c r="R10" s="345" t="s">
        <v>241</v>
      </c>
      <c r="S10" s="345" t="s">
        <v>61</v>
      </c>
      <c r="T10" s="345" t="s">
        <v>55</v>
      </c>
      <c r="U10" s="345" t="s">
        <v>16</v>
      </c>
    </row>
    <row r="11" spans="1:21" ht="72" customHeight="1">
      <c r="A11" s="352"/>
      <c r="B11" s="356"/>
      <c r="C11" s="357"/>
      <c r="D11" s="358"/>
      <c r="E11" s="347"/>
      <c r="F11" s="344"/>
      <c r="G11" s="344"/>
      <c r="H11" s="361"/>
      <c r="I11" s="347"/>
      <c r="J11" s="344"/>
      <c r="K11" s="344"/>
      <c r="L11" s="91" t="s">
        <v>20</v>
      </c>
      <c r="M11" s="92" t="s">
        <v>14</v>
      </c>
      <c r="N11" s="92" t="s">
        <v>21</v>
      </c>
      <c r="O11" s="92" t="s">
        <v>17</v>
      </c>
      <c r="P11" s="92" t="s">
        <v>18</v>
      </c>
      <c r="Q11" s="344"/>
      <c r="R11" s="347"/>
      <c r="S11" s="347"/>
      <c r="T11" s="347"/>
      <c r="U11" s="347"/>
    </row>
    <row r="12" spans="1:21" ht="15.75" customHeight="1">
      <c r="A12" s="268"/>
      <c r="B12" s="301" t="s">
        <v>181</v>
      </c>
      <c r="C12" s="279"/>
      <c r="D12" s="280"/>
      <c r="E12" s="272">
        <v>2005</v>
      </c>
      <c r="F12" s="169">
        <v>58</v>
      </c>
      <c r="G12" s="274" t="s">
        <v>159</v>
      </c>
      <c r="H12" s="275" t="s">
        <v>260</v>
      </c>
      <c r="I12" s="253">
        <v>24</v>
      </c>
      <c r="J12" s="28">
        <v>4</v>
      </c>
      <c r="K12" s="290">
        <v>1.45</v>
      </c>
      <c r="L12" s="24">
        <v>88</v>
      </c>
      <c r="M12" s="24">
        <v>163</v>
      </c>
      <c r="N12" s="28">
        <f aca="true" t="shared" si="0" ref="N12:N35">SUM(L12,0.5*M12)</f>
        <v>169.5</v>
      </c>
      <c r="O12" s="28">
        <v>12</v>
      </c>
      <c r="P12" s="28">
        <v>3</v>
      </c>
      <c r="Q12" s="291">
        <f aca="true" t="shared" si="1" ref="Q12:Q35">N12*K12*J12</f>
        <v>983.1</v>
      </c>
      <c r="R12" s="293">
        <v>1</v>
      </c>
      <c r="S12" s="293">
        <v>21</v>
      </c>
      <c r="T12" s="274" t="s">
        <v>159</v>
      </c>
      <c r="U12" s="303" t="s">
        <v>27</v>
      </c>
    </row>
    <row r="13" spans="1:21" s="27" customFormat="1" ht="15">
      <c r="A13" s="23"/>
      <c r="B13" s="130" t="s">
        <v>220</v>
      </c>
      <c r="C13" s="131"/>
      <c r="D13" s="132"/>
      <c r="E13" s="30">
        <v>2005</v>
      </c>
      <c r="F13" s="31">
        <v>67.8</v>
      </c>
      <c r="G13" s="32" t="s">
        <v>190</v>
      </c>
      <c r="H13" s="36" t="s">
        <v>221</v>
      </c>
      <c r="I13" s="37">
        <v>28</v>
      </c>
      <c r="J13" s="24">
        <v>6</v>
      </c>
      <c r="K13" s="25">
        <v>1.25</v>
      </c>
      <c r="L13" s="24">
        <v>35</v>
      </c>
      <c r="M13" s="24">
        <v>134</v>
      </c>
      <c r="N13" s="28">
        <f t="shared" si="0"/>
        <v>102</v>
      </c>
      <c r="O13" s="24">
        <v>14</v>
      </c>
      <c r="P13" s="24">
        <v>5</v>
      </c>
      <c r="Q13" s="35">
        <f t="shared" si="1"/>
        <v>765</v>
      </c>
      <c r="R13" s="37">
        <v>2</v>
      </c>
      <c r="S13" s="37">
        <v>18</v>
      </c>
      <c r="T13" s="24"/>
      <c r="U13" s="255" t="s">
        <v>26</v>
      </c>
    </row>
    <row r="14" spans="1:21" s="27" customFormat="1" ht="15" customHeight="1">
      <c r="A14" s="23"/>
      <c r="B14" s="142" t="s">
        <v>155</v>
      </c>
      <c r="C14" s="38"/>
      <c r="D14" s="39"/>
      <c r="E14" s="30">
        <v>2006</v>
      </c>
      <c r="F14" s="31">
        <v>69</v>
      </c>
      <c r="G14" s="32" t="s">
        <v>156</v>
      </c>
      <c r="H14" s="29" t="s">
        <v>234</v>
      </c>
      <c r="I14" s="256">
        <v>24</v>
      </c>
      <c r="J14" s="24">
        <v>4</v>
      </c>
      <c r="K14" s="25">
        <v>1.15</v>
      </c>
      <c r="L14" s="24">
        <v>93</v>
      </c>
      <c r="M14" s="24">
        <v>110</v>
      </c>
      <c r="N14" s="28">
        <f t="shared" si="0"/>
        <v>148</v>
      </c>
      <c r="O14" s="24">
        <v>15</v>
      </c>
      <c r="P14" s="24">
        <v>3</v>
      </c>
      <c r="Q14" s="35">
        <f t="shared" si="1"/>
        <v>680.8</v>
      </c>
      <c r="R14" s="37">
        <v>3</v>
      </c>
      <c r="S14" s="37">
        <v>17</v>
      </c>
      <c r="T14" s="24" t="s">
        <v>247</v>
      </c>
      <c r="U14" s="170" t="s">
        <v>59</v>
      </c>
    </row>
    <row r="15" spans="1:21" s="27" customFormat="1" ht="15">
      <c r="A15" s="23"/>
      <c r="B15" s="142" t="s">
        <v>208</v>
      </c>
      <c r="C15" s="38"/>
      <c r="D15" s="39"/>
      <c r="E15" s="37">
        <v>2006</v>
      </c>
      <c r="F15" s="25">
        <v>101.2</v>
      </c>
      <c r="G15" s="137" t="s">
        <v>159</v>
      </c>
      <c r="H15" s="29" t="s">
        <v>202</v>
      </c>
      <c r="I15" s="29">
        <v>24</v>
      </c>
      <c r="J15" s="24">
        <v>4</v>
      </c>
      <c r="K15" s="25">
        <v>1</v>
      </c>
      <c r="L15" s="24">
        <v>101</v>
      </c>
      <c r="M15" s="24">
        <v>130</v>
      </c>
      <c r="N15" s="28">
        <f t="shared" si="0"/>
        <v>166</v>
      </c>
      <c r="O15" s="24">
        <v>17</v>
      </c>
      <c r="P15" s="24">
        <v>3</v>
      </c>
      <c r="Q15" s="35">
        <f t="shared" si="1"/>
        <v>664</v>
      </c>
      <c r="R15" s="37">
        <v>4</v>
      </c>
      <c r="S15" s="37">
        <v>16</v>
      </c>
      <c r="T15" s="137" t="s">
        <v>159</v>
      </c>
      <c r="U15" s="134" t="s">
        <v>203</v>
      </c>
    </row>
    <row r="16" spans="1:21" s="27" customFormat="1" ht="15">
      <c r="A16" s="23"/>
      <c r="B16" s="254" t="s">
        <v>158</v>
      </c>
      <c r="C16" s="279"/>
      <c r="D16" s="280"/>
      <c r="E16" s="30">
        <v>2006</v>
      </c>
      <c r="F16" s="31">
        <v>57</v>
      </c>
      <c r="G16" s="34" t="s">
        <v>159</v>
      </c>
      <c r="H16" s="29" t="s">
        <v>234</v>
      </c>
      <c r="I16" s="29">
        <v>24</v>
      </c>
      <c r="J16" s="24">
        <v>4</v>
      </c>
      <c r="K16" s="25">
        <v>1.45</v>
      </c>
      <c r="L16" s="24">
        <v>50</v>
      </c>
      <c r="M16" s="24">
        <v>128</v>
      </c>
      <c r="N16" s="28">
        <f t="shared" si="0"/>
        <v>114</v>
      </c>
      <c r="O16" s="24">
        <v>12</v>
      </c>
      <c r="P16" s="24">
        <v>4</v>
      </c>
      <c r="Q16" s="35">
        <f t="shared" si="1"/>
        <v>661.1999999999999</v>
      </c>
      <c r="R16" s="37">
        <v>5</v>
      </c>
      <c r="S16" s="37">
        <v>15</v>
      </c>
      <c r="T16" s="34" t="s">
        <v>159</v>
      </c>
      <c r="U16" s="26" t="s">
        <v>59</v>
      </c>
    </row>
    <row r="17" spans="1:21" s="27" customFormat="1" ht="16.5" customHeight="1">
      <c r="A17" s="23"/>
      <c r="B17" s="178" t="s">
        <v>170</v>
      </c>
      <c r="C17" s="38"/>
      <c r="D17" s="39"/>
      <c r="E17" s="30">
        <v>2006</v>
      </c>
      <c r="F17" s="31">
        <v>68</v>
      </c>
      <c r="G17" s="32" t="s">
        <v>159</v>
      </c>
      <c r="H17" s="253" t="s">
        <v>164</v>
      </c>
      <c r="I17" s="37">
        <v>24</v>
      </c>
      <c r="J17" s="24">
        <v>4</v>
      </c>
      <c r="K17" s="25">
        <v>1.25</v>
      </c>
      <c r="L17" s="24">
        <v>83</v>
      </c>
      <c r="M17" s="24">
        <v>81</v>
      </c>
      <c r="N17" s="28">
        <f t="shared" si="0"/>
        <v>123.5</v>
      </c>
      <c r="O17" s="28">
        <v>14</v>
      </c>
      <c r="P17" s="28">
        <v>4</v>
      </c>
      <c r="Q17" s="35">
        <f t="shared" si="1"/>
        <v>617.5</v>
      </c>
      <c r="R17" s="37">
        <v>6</v>
      </c>
      <c r="S17" s="37">
        <v>14</v>
      </c>
      <c r="T17" s="34" t="s">
        <v>159</v>
      </c>
      <c r="U17" s="134" t="s">
        <v>86</v>
      </c>
    </row>
    <row r="18" spans="1:21" s="27" customFormat="1" ht="15">
      <c r="A18" s="23"/>
      <c r="B18" s="142" t="s">
        <v>157</v>
      </c>
      <c r="C18" s="38"/>
      <c r="D18" s="39"/>
      <c r="E18" s="30">
        <v>2007</v>
      </c>
      <c r="F18" s="31">
        <v>62</v>
      </c>
      <c r="G18" s="32" t="s">
        <v>147</v>
      </c>
      <c r="H18" s="29" t="s">
        <v>234</v>
      </c>
      <c r="I18" s="256">
        <v>24</v>
      </c>
      <c r="J18" s="24">
        <v>4</v>
      </c>
      <c r="K18" s="25">
        <v>1.35</v>
      </c>
      <c r="L18" s="24">
        <v>42</v>
      </c>
      <c r="M18" s="24">
        <v>70</v>
      </c>
      <c r="N18" s="28">
        <f t="shared" si="0"/>
        <v>77</v>
      </c>
      <c r="O18" s="28">
        <v>13</v>
      </c>
      <c r="P18" s="28">
        <v>4</v>
      </c>
      <c r="Q18" s="35">
        <f t="shared" si="1"/>
        <v>415.8</v>
      </c>
      <c r="R18" s="37">
        <v>7</v>
      </c>
      <c r="S18" s="37">
        <v>12</v>
      </c>
      <c r="T18" s="34" t="s">
        <v>246</v>
      </c>
      <c r="U18" s="170" t="s">
        <v>59</v>
      </c>
    </row>
    <row r="19" spans="1:21" s="27" customFormat="1" ht="29.25">
      <c r="A19" s="23"/>
      <c r="B19" s="302" t="s">
        <v>239</v>
      </c>
      <c r="C19" s="182"/>
      <c r="D19" s="183"/>
      <c r="E19" s="37">
        <v>2006</v>
      </c>
      <c r="F19" s="25">
        <v>92.3</v>
      </c>
      <c r="G19" s="137" t="s">
        <v>156</v>
      </c>
      <c r="H19" s="34" t="s">
        <v>216</v>
      </c>
      <c r="I19" s="29">
        <v>24</v>
      </c>
      <c r="J19" s="24">
        <v>4</v>
      </c>
      <c r="K19" s="25">
        <v>1</v>
      </c>
      <c r="L19" s="24">
        <v>57</v>
      </c>
      <c r="M19" s="24">
        <v>85</v>
      </c>
      <c r="N19" s="28">
        <f t="shared" si="0"/>
        <v>99.5</v>
      </c>
      <c r="O19" s="28">
        <v>17</v>
      </c>
      <c r="P19" s="28">
        <v>2</v>
      </c>
      <c r="Q19" s="35">
        <f t="shared" si="1"/>
        <v>398</v>
      </c>
      <c r="R19" s="37">
        <v>8</v>
      </c>
      <c r="S19" s="37">
        <v>11</v>
      </c>
      <c r="T19" s="28"/>
      <c r="U19" s="26" t="s">
        <v>49</v>
      </c>
    </row>
    <row r="20" spans="1:21" s="27" customFormat="1" ht="15">
      <c r="A20" s="23"/>
      <c r="B20" s="142" t="s">
        <v>248</v>
      </c>
      <c r="C20" s="38"/>
      <c r="D20" s="39"/>
      <c r="E20" s="30">
        <v>2005</v>
      </c>
      <c r="F20" s="31">
        <v>65.34</v>
      </c>
      <c r="G20" s="137" t="s">
        <v>24</v>
      </c>
      <c r="H20" s="36" t="s">
        <v>258</v>
      </c>
      <c r="I20" s="29">
        <v>24</v>
      </c>
      <c r="J20" s="24">
        <v>4</v>
      </c>
      <c r="K20" s="25">
        <v>1.25</v>
      </c>
      <c r="L20" s="24">
        <v>44</v>
      </c>
      <c r="M20" s="24">
        <v>70</v>
      </c>
      <c r="N20" s="28">
        <f t="shared" si="0"/>
        <v>79</v>
      </c>
      <c r="O20" s="28">
        <v>14</v>
      </c>
      <c r="P20" s="28">
        <v>2</v>
      </c>
      <c r="Q20" s="35">
        <f t="shared" si="1"/>
        <v>395</v>
      </c>
      <c r="R20" s="37">
        <v>9</v>
      </c>
      <c r="S20" s="37">
        <v>10</v>
      </c>
      <c r="T20" s="34" t="s">
        <v>246</v>
      </c>
      <c r="U20" s="255" t="s">
        <v>27</v>
      </c>
    </row>
    <row r="21" spans="1:21" s="27" customFormat="1" ht="29.25">
      <c r="A21" s="23"/>
      <c r="B21" s="206" t="s">
        <v>187</v>
      </c>
      <c r="C21" s="207"/>
      <c r="D21" s="208"/>
      <c r="E21" s="30">
        <v>2006</v>
      </c>
      <c r="F21" s="31">
        <v>72.3</v>
      </c>
      <c r="G21" s="32" t="s">
        <v>146</v>
      </c>
      <c r="H21" s="34" t="s">
        <v>216</v>
      </c>
      <c r="I21" s="29">
        <v>24</v>
      </c>
      <c r="J21" s="24">
        <v>4</v>
      </c>
      <c r="K21" s="25">
        <v>1.15</v>
      </c>
      <c r="L21" s="24">
        <v>45</v>
      </c>
      <c r="M21" s="24">
        <v>72</v>
      </c>
      <c r="N21" s="28">
        <f t="shared" si="0"/>
        <v>81</v>
      </c>
      <c r="O21" s="28">
        <v>15</v>
      </c>
      <c r="P21" s="28">
        <v>4</v>
      </c>
      <c r="Q21" s="35">
        <f t="shared" si="1"/>
        <v>372.59999999999997</v>
      </c>
      <c r="R21" s="37">
        <v>10</v>
      </c>
      <c r="S21" s="37">
        <v>9</v>
      </c>
      <c r="T21" s="253" t="s">
        <v>146</v>
      </c>
      <c r="U21" s="26" t="s">
        <v>49</v>
      </c>
    </row>
    <row r="22" spans="1:21" s="27" customFormat="1" ht="15" customHeight="1">
      <c r="A22" s="23"/>
      <c r="B22" s="178" t="s">
        <v>167</v>
      </c>
      <c r="C22" s="38"/>
      <c r="D22" s="39"/>
      <c r="E22" s="30">
        <v>2007</v>
      </c>
      <c r="F22" s="31">
        <v>67.8</v>
      </c>
      <c r="G22" s="32" t="s">
        <v>156</v>
      </c>
      <c r="H22" s="253" t="s">
        <v>164</v>
      </c>
      <c r="I22" s="37">
        <v>24</v>
      </c>
      <c r="J22" s="24">
        <v>4</v>
      </c>
      <c r="K22" s="25">
        <v>1.25</v>
      </c>
      <c r="L22" s="24">
        <v>43</v>
      </c>
      <c r="M22" s="24">
        <v>63</v>
      </c>
      <c r="N22" s="28">
        <f t="shared" si="0"/>
        <v>74.5</v>
      </c>
      <c r="O22" s="28">
        <v>14</v>
      </c>
      <c r="P22" s="28">
        <v>3</v>
      </c>
      <c r="Q22" s="35">
        <f t="shared" si="1"/>
        <v>372.5</v>
      </c>
      <c r="R22" s="37">
        <v>11</v>
      </c>
      <c r="S22" s="37">
        <v>8</v>
      </c>
      <c r="T22" s="29"/>
      <c r="U22" s="134" t="s">
        <v>86</v>
      </c>
    </row>
    <row r="23" spans="1:21" s="27" customFormat="1" ht="15">
      <c r="A23" s="23"/>
      <c r="B23" s="176" t="s">
        <v>165</v>
      </c>
      <c r="C23" s="139"/>
      <c r="D23" s="140"/>
      <c r="E23" s="30">
        <v>2006</v>
      </c>
      <c r="F23" s="31">
        <v>74.6</v>
      </c>
      <c r="G23" s="137" t="s">
        <v>24</v>
      </c>
      <c r="H23" s="29" t="s">
        <v>164</v>
      </c>
      <c r="I23" s="24">
        <v>24</v>
      </c>
      <c r="J23" s="24">
        <v>4</v>
      </c>
      <c r="K23" s="25">
        <v>1.1</v>
      </c>
      <c r="L23" s="24">
        <v>50</v>
      </c>
      <c r="M23" s="24">
        <v>63</v>
      </c>
      <c r="N23" s="28">
        <f t="shared" si="0"/>
        <v>81.5</v>
      </c>
      <c r="O23" s="28">
        <v>16</v>
      </c>
      <c r="P23" s="28">
        <v>2</v>
      </c>
      <c r="Q23" s="35">
        <f t="shared" si="1"/>
        <v>358.6</v>
      </c>
      <c r="R23" s="37">
        <v>12</v>
      </c>
      <c r="S23" s="37">
        <v>7</v>
      </c>
      <c r="T23" s="24"/>
      <c r="U23" s="134" t="s">
        <v>86</v>
      </c>
    </row>
    <row r="24" spans="1:21" s="27" customFormat="1" ht="15">
      <c r="A24" s="23"/>
      <c r="B24" s="178" t="s">
        <v>163</v>
      </c>
      <c r="C24" s="38"/>
      <c r="D24" s="39"/>
      <c r="E24" s="30">
        <v>2007</v>
      </c>
      <c r="F24" s="31">
        <v>64.3</v>
      </c>
      <c r="G24" s="32" t="s">
        <v>147</v>
      </c>
      <c r="H24" s="29" t="s">
        <v>164</v>
      </c>
      <c r="I24" s="37">
        <v>20</v>
      </c>
      <c r="J24" s="24">
        <v>2</v>
      </c>
      <c r="K24" s="25">
        <v>1.25</v>
      </c>
      <c r="L24" s="24">
        <v>83</v>
      </c>
      <c r="M24" s="24">
        <v>120</v>
      </c>
      <c r="N24" s="28">
        <f t="shared" si="0"/>
        <v>143</v>
      </c>
      <c r="O24" s="28">
        <v>14</v>
      </c>
      <c r="P24" s="28">
        <v>1</v>
      </c>
      <c r="Q24" s="35">
        <f t="shared" si="1"/>
        <v>357.5</v>
      </c>
      <c r="R24" s="37">
        <v>13</v>
      </c>
      <c r="S24" s="37">
        <v>6</v>
      </c>
      <c r="T24" s="29"/>
      <c r="U24" s="134" t="s">
        <v>86</v>
      </c>
    </row>
    <row r="25" spans="1:21" s="27" customFormat="1" ht="15">
      <c r="A25" s="23"/>
      <c r="B25" s="130" t="s">
        <v>219</v>
      </c>
      <c r="C25" s="131"/>
      <c r="D25" s="132"/>
      <c r="E25" s="30">
        <v>2006</v>
      </c>
      <c r="F25" s="31">
        <v>67.35</v>
      </c>
      <c r="G25" s="32" t="s">
        <v>24</v>
      </c>
      <c r="H25" s="36" t="s">
        <v>218</v>
      </c>
      <c r="I25" s="37">
        <v>20</v>
      </c>
      <c r="J25" s="24">
        <v>2</v>
      </c>
      <c r="K25" s="25">
        <v>1.25</v>
      </c>
      <c r="L25" s="24">
        <v>50</v>
      </c>
      <c r="M25" s="24">
        <v>149</v>
      </c>
      <c r="N25" s="28">
        <f t="shared" si="0"/>
        <v>124.5</v>
      </c>
      <c r="O25" s="28">
        <v>11</v>
      </c>
      <c r="P25" s="28">
        <v>3</v>
      </c>
      <c r="Q25" s="35">
        <f t="shared" si="1"/>
        <v>311.25</v>
      </c>
      <c r="R25" s="37">
        <v>14</v>
      </c>
      <c r="S25" s="37">
        <v>5</v>
      </c>
      <c r="T25" s="29"/>
      <c r="U25" s="255" t="s">
        <v>26</v>
      </c>
    </row>
    <row r="26" spans="1:21" s="27" customFormat="1" ht="15">
      <c r="A26" s="23"/>
      <c r="B26" s="178" t="s">
        <v>168</v>
      </c>
      <c r="C26" s="38"/>
      <c r="D26" s="39"/>
      <c r="E26" s="30">
        <v>2006</v>
      </c>
      <c r="F26" s="31">
        <v>72.4</v>
      </c>
      <c r="G26" s="32" t="s">
        <v>24</v>
      </c>
      <c r="H26" s="29" t="s">
        <v>164</v>
      </c>
      <c r="I26" s="37">
        <v>20</v>
      </c>
      <c r="J26" s="24">
        <v>2</v>
      </c>
      <c r="K26" s="25">
        <v>1.25</v>
      </c>
      <c r="L26" s="24">
        <v>71</v>
      </c>
      <c r="M26" s="24">
        <v>107</v>
      </c>
      <c r="N26" s="28">
        <f t="shared" si="0"/>
        <v>124.5</v>
      </c>
      <c r="O26" s="28">
        <v>15</v>
      </c>
      <c r="P26" s="28">
        <v>2</v>
      </c>
      <c r="Q26" s="35">
        <f t="shared" si="1"/>
        <v>311.25</v>
      </c>
      <c r="R26" s="37">
        <v>15</v>
      </c>
      <c r="S26" s="37">
        <v>4</v>
      </c>
      <c r="T26" s="29"/>
      <c r="U26" s="134" t="s">
        <v>86</v>
      </c>
    </row>
    <row r="27" spans="1:21" s="27" customFormat="1" ht="15">
      <c r="A27" s="23"/>
      <c r="B27" s="206" t="s">
        <v>180</v>
      </c>
      <c r="C27" s="207"/>
      <c r="D27" s="208"/>
      <c r="E27" s="30">
        <v>2006</v>
      </c>
      <c r="F27" s="31">
        <v>74.82</v>
      </c>
      <c r="G27" s="34" t="s">
        <v>24</v>
      </c>
      <c r="H27" s="36" t="s">
        <v>258</v>
      </c>
      <c r="I27" s="29">
        <v>24</v>
      </c>
      <c r="J27" s="24">
        <v>4</v>
      </c>
      <c r="K27" s="25">
        <v>1.1</v>
      </c>
      <c r="L27" s="24">
        <v>33</v>
      </c>
      <c r="M27" s="24">
        <v>60</v>
      </c>
      <c r="N27" s="28">
        <f t="shared" si="0"/>
        <v>63</v>
      </c>
      <c r="O27" s="28">
        <v>16</v>
      </c>
      <c r="P27" s="28">
        <v>3</v>
      </c>
      <c r="Q27" s="35">
        <f t="shared" si="1"/>
        <v>277.20000000000005</v>
      </c>
      <c r="R27" s="37">
        <v>16</v>
      </c>
      <c r="S27" s="37">
        <v>3</v>
      </c>
      <c r="T27" s="29"/>
      <c r="U27" s="255" t="s">
        <v>27</v>
      </c>
    </row>
    <row r="28" spans="1:21" s="27" customFormat="1" ht="15">
      <c r="A28" s="23"/>
      <c r="B28" s="142" t="s">
        <v>166</v>
      </c>
      <c r="C28" s="38"/>
      <c r="D28" s="39"/>
      <c r="E28" s="37">
        <v>2007</v>
      </c>
      <c r="F28" s="25">
        <v>107</v>
      </c>
      <c r="G28" s="137" t="s">
        <v>24</v>
      </c>
      <c r="H28" s="29" t="s">
        <v>164</v>
      </c>
      <c r="I28" s="29">
        <v>20</v>
      </c>
      <c r="J28" s="24">
        <v>2</v>
      </c>
      <c r="K28" s="25">
        <v>1</v>
      </c>
      <c r="L28" s="24">
        <v>84</v>
      </c>
      <c r="M28" s="24">
        <v>100</v>
      </c>
      <c r="N28" s="28">
        <f t="shared" si="0"/>
        <v>134</v>
      </c>
      <c r="O28" s="28">
        <v>17</v>
      </c>
      <c r="P28" s="28">
        <v>1</v>
      </c>
      <c r="Q28" s="35">
        <f t="shared" si="1"/>
        <v>268</v>
      </c>
      <c r="R28" s="37">
        <v>17</v>
      </c>
      <c r="S28" s="37">
        <v>2</v>
      </c>
      <c r="T28" s="24"/>
      <c r="U28" s="134" t="s">
        <v>86</v>
      </c>
    </row>
    <row r="29" spans="1:21" s="27" customFormat="1" ht="15">
      <c r="A29" s="23"/>
      <c r="B29" s="135" t="s">
        <v>160</v>
      </c>
      <c r="C29" s="38"/>
      <c r="D29" s="39"/>
      <c r="E29" s="30">
        <v>2007</v>
      </c>
      <c r="F29" s="31">
        <v>58</v>
      </c>
      <c r="G29" s="32" t="s">
        <v>24</v>
      </c>
      <c r="H29" s="253" t="s">
        <v>234</v>
      </c>
      <c r="I29" s="29">
        <v>16</v>
      </c>
      <c r="J29" s="24">
        <v>1</v>
      </c>
      <c r="K29" s="25">
        <v>1.45</v>
      </c>
      <c r="L29" s="24">
        <v>56</v>
      </c>
      <c r="M29" s="24">
        <v>84</v>
      </c>
      <c r="N29" s="28">
        <f t="shared" si="0"/>
        <v>98</v>
      </c>
      <c r="O29" s="28">
        <v>12</v>
      </c>
      <c r="P29" s="28">
        <v>2</v>
      </c>
      <c r="Q29" s="35">
        <f t="shared" si="1"/>
        <v>142.1</v>
      </c>
      <c r="R29" s="37">
        <v>18</v>
      </c>
      <c r="S29" s="37">
        <v>1</v>
      </c>
      <c r="T29" s="29" t="s">
        <v>255</v>
      </c>
      <c r="U29" s="26" t="s">
        <v>59</v>
      </c>
    </row>
    <row r="30" spans="1:21" s="27" customFormat="1" ht="15">
      <c r="A30" s="23"/>
      <c r="B30" s="143" t="s">
        <v>172</v>
      </c>
      <c r="C30" s="38"/>
      <c r="D30" s="39"/>
      <c r="E30" s="30">
        <v>2007</v>
      </c>
      <c r="F30" s="31">
        <v>59.5</v>
      </c>
      <c r="G30" s="32" t="s">
        <v>24</v>
      </c>
      <c r="H30" s="29" t="s">
        <v>164</v>
      </c>
      <c r="I30" s="24">
        <v>16</v>
      </c>
      <c r="J30" s="24">
        <v>1</v>
      </c>
      <c r="K30" s="25">
        <v>1.35</v>
      </c>
      <c r="L30" s="24">
        <v>40</v>
      </c>
      <c r="M30" s="24">
        <v>76</v>
      </c>
      <c r="N30" s="28">
        <f t="shared" si="0"/>
        <v>78</v>
      </c>
      <c r="O30" s="28">
        <v>13</v>
      </c>
      <c r="P30" s="28">
        <v>1</v>
      </c>
      <c r="Q30" s="35">
        <f t="shared" si="1"/>
        <v>105.30000000000001</v>
      </c>
      <c r="R30" s="37">
        <v>19</v>
      </c>
      <c r="S30" s="37"/>
      <c r="T30" s="24" t="s">
        <v>256</v>
      </c>
      <c r="U30" s="134" t="s">
        <v>86</v>
      </c>
    </row>
    <row r="31" spans="1:21" s="27" customFormat="1" ht="15" customHeight="1">
      <c r="A31" s="23"/>
      <c r="B31" s="135" t="s">
        <v>227</v>
      </c>
      <c r="C31" s="38"/>
      <c r="D31" s="39"/>
      <c r="E31" s="174">
        <v>2007</v>
      </c>
      <c r="F31" s="31">
        <v>50.1</v>
      </c>
      <c r="G31" s="34" t="s">
        <v>24</v>
      </c>
      <c r="H31" s="29" t="s">
        <v>218</v>
      </c>
      <c r="I31" s="29">
        <v>16</v>
      </c>
      <c r="J31" s="24">
        <v>1</v>
      </c>
      <c r="K31" s="25">
        <v>1.45</v>
      </c>
      <c r="L31" s="24">
        <v>30</v>
      </c>
      <c r="M31" s="24">
        <v>76</v>
      </c>
      <c r="N31" s="28">
        <f t="shared" si="0"/>
        <v>68</v>
      </c>
      <c r="O31" s="24">
        <v>12</v>
      </c>
      <c r="P31" s="24">
        <v>1</v>
      </c>
      <c r="Q31" s="35">
        <f t="shared" si="1"/>
        <v>98.6</v>
      </c>
      <c r="R31" s="37">
        <v>20</v>
      </c>
      <c r="S31" s="37"/>
      <c r="T31" s="29"/>
      <c r="U31" s="26" t="s">
        <v>26</v>
      </c>
    </row>
    <row r="32" spans="1:21" s="27" customFormat="1" ht="31.5" customHeight="1">
      <c r="A32" s="23"/>
      <c r="B32" s="206" t="s">
        <v>189</v>
      </c>
      <c r="C32" s="207"/>
      <c r="D32" s="208"/>
      <c r="E32" s="174">
        <v>2006</v>
      </c>
      <c r="F32" s="31">
        <v>71.8</v>
      </c>
      <c r="G32" s="32" t="s">
        <v>162</v>
      </c>
      <c r="H32" s="34" t="s">
        <v>216</v>
      </c>
      <c r="I32" s="29">
        <v>16</v>
      </c>
      <c r="J32" s="24">
        <v>1</v>
      </c>
      <c r="K32" s="25">
        <v>1.15</v>
      </c>
      <c r="L32" s="24">
        <v>37</v>
      </c>
      <c r="M32" s="24">
        <v>71</v>
      </c>
      <c r="N32" s="28">
        <f t="shared" si="0"/>
        <v>72.5</v>
      </c>
      <c r="O32" s="24">
        <v>15</v>
      </c>
      <c r="P32" s="24">
        <v>1</v>
      </c>
      <c r="Q32" s="35">
        <f t="shared" si="1"/>
        <v>83.375</v>
      </c>
      <c r="R32" s="37">
        <v>21</v>
      </c>
      <c r="S32" s="37"/>
      <c r="T32" s="29"/>
      <c r="U32" s="26" t="s">
        <v>49</v>
      </c>
    </row>
    <row r="33" spans="1:21" s="27" customFormat="1" ht="15">
      <c r="A33" s="23"/>
      <c r="B33" s="143" t="s">
        <v>225</v>
      </c>
      <c r="C33" s="38"/>
      <c r="D33" s="39"/>
      <c r="E33" s="30">
        <v>2007</v>
      </c>
      <c r="F33" s="31">
        <v>61</v>
      </c>
      <c r="G33" s="32" t="s">
        <v>24</v>
      </c>
      <c r="H33" s="29" t="s">
        <v>234</v>
      </c>
      <c r="I33" s="24">
        <v>16</v>
      </c>
      <c r="J33" s="24">
        <v>1</v>
      </c>
      <c r="K33" s="25">
        <v>1.35</v>
      </c>
      <c r="L33" s="24">
        <v>7</v>
      </c>
      <c r="M33" s="24">
        <v>76</v>
      </c>
      <c r="N33" s="28">
        <f t="shared" si="0"/>
        <v>45</v>
      </c>
      <c r="O33" s="28">
        <v>13</v>
      </c>
      <c r="P33" s="28">
        <v>3</v>
      </c>
      <c r="Q33" s="35">
        <f t="shared" si="1"/>
        <v>60.75000000000001</v>
      </c>
      <c r="R33" s="37">
        <v>22</v>
      </c>
      <c r="S33" s="37"/>
      <c r="T33" s="24"/>
      <c r="U33" s="255" t="s">
        <v>26</v>
      </c>
    </row>
    <row r="34" spans="1:21" s="27" customFormat="1" ht="15.75">
      <c r="A34" s="23"/>
      <c r="B34" s="198" t="s">
        <v>224</v>
      </c>
      <c r="C34" s="38"/>
      <c r="D34" s="39"/>
      <c r="E34" s="30">
        <v>2007</v>
      </c>
      <c r="F34" s="31">
        <v>62.9</v>
      </c>
      <c r="G34" s="32" t="s">
        <v>24</v>
      </c>
      <c r="H34" s="29" t="s">
        <v>234</v>
      </c>
      <c r="I34" s="24">
        <v>16</v>
      </c>
      <c r="J34" s="24">
        <v>1</v>
      </c>
      <c r="K34" s="25">
        <v>1.35</v>
      </c>
      <c r="L34" s="24">
        <v>10</v>
      </c>
      <c r="M34" s="24">
        <v>67</v>
      </c>
      <c r="N34" s="28">
        <f t="shared" si="0"/>
        <v>43.5</v>
      </c>
      <c r="O34" s="24">
        <v>13</v>
      </c>
      <c r="P34" s="24">
        <v>2</v>
      </c>
      <c r="Q34" s="35">
        <f t="shared" si="1"/>
        <v>58.725</v>
      </c>
      <c r="R34" s="37">
        <v>23</v>
      </c>
      <c r="S34" s="37"/>
      <c r="T34" s="24"/>
      <c r="U34" s="255" t="s">
        <v>26</v>
      </c>
    </row>
    <row r="35" spans="1:21" s="27" customFormat="1" ht="29.25">
      <c r="A35" s="23"/>
      <c r="B35" s="135" t="s">
        <v>194</v>
      </c>
      <c r="C35" s="39"/>
      <c r="D35" s="336"/>
      <c r="E35" s="30">
        <v>2005</v>
      </c>
      <c r="F35" s="31">
        <v>76.9</v>
      </c>
      <c r="G35" s="32" t="s">
        <v>162</v>
      </c>
      <c r="H35" s="34" t="s">
        <v>216</v>
      </c>
      <c r="I35" s="29">
        <v>16</v>
      </c>
      <c r="J35" s="24">
        <v>1</v>
      </c>
      <c r="K35" s="25">
        <v>1.1</v>
      </c>
      <c r="L35" s="24">
        <v>30</v>
      </c>
      <c r="M35" s="24">
        <v>30</v>
      </c>
      <c r="N35" s="28">
        <f t="shared" si="0"/>
        <v>45</v>
      </c>
      <c r="O35" s="28">
        <v>16</v>
      </c>
      <c r="P35" s="28">
        <v>1</v>
      </c>
      <c r="Q35" s="35">
        <f t="shared" si="1"/>
        <v>49.50000000000001</v>
      </c>
      <c r="R35" s="37">
        <v>24</v>
      </c>
      <c r="S35" s="37"/>
      <c r="T35" s="29"/>
      <c r="U35" s="26" t="s">
        <v>49</v>
      </c>
    </row>
    <row r="36" spans="1:20" ht="15">
      <c r="A36" s="267" t="s">
        <v>22</v>
      </c>
      <c r="B36" s="267"/>
      <c r="C36" s="267"/>
      <c r="D36" s="267"/>
      <c r="E36" s="267"/>
      <c r="F36" s="17"/>
      <c r="G36" s="19" t="s">
        <v>121</v>
      </c>
      <c r="H36" s="267"/>
      <c r="I36" s="267" t="s">
        <v>23</v>
      </c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18" t="s">
        <v>116</v>
      </c>
    </row>
    <row r="37" spans="1:21" ht="15">
      <c r="A37" s="2"/>
      <c r="B37" s="2"/>
      <c r="C37" s="2"/>
      <c r="D37" s="2"/>
      <c r="E37" s="2"/>
      <c r="F37" s="2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sheetProtection/>
  <mergeCells count="16">
    <mergeCell ref="L10:P10"/>
    <mergeCell ref="Q10:Q11"/>
    <mergeCell ref="R10:R11"/>
    <mergeCell ref="S10:S11"/>
    <mergeCell ref="T10:T11"/>
    <mergeCell ref="U10:U11"/>
    <mergeCell ref="Q8:U8"/>
    <mergeCell ref="A10:A11"/>
    <mergeCell ref="B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9">
      <selection activeCell="D24" sqref="D24"/>
    </sheetView>
  </sheetViews>
  <sheetFormatPr defaultColWidth="9.140625" defaultRowHeight="15"/>
  <cols>
    <col min="1" max="1" width="10.28125" style="160" customWidth="1"/>
    <col min="2" max="2" width="4.00390625" style="160" customWidth="1"/>
    <col min="3" max="3" width="6.57421875" style="160" customWidth="1"/>
    <col min="4" max="4" width="14.8515625" style="160" customWidth="1"/>
    <col min="5" max="5" width="5.28125" style="160" customWidth="1"/>
    <col min="6" max="6" width="7.8515625" style="160" customWidth="1"/>
    <col min="7" max="7" width="5.57421875" style="160" customWidth="1"/>
    <col min="8" max="8" width="43.57421875" style="160" customWidth="1"/>
    <col min="9" max="9" width="4.28125" style="160" customWidth="1"/>
    <col min="10" max="10" width="6.140625" style="160" customWidth="1"/>
    <col min="11" max="11" width="5.7109375" style="160" customWidth="1"/>
    <col min="12" max="12" width="5.28125" style="160" customWidth="1"/>
    <col min="13" max="13" width="4.00390625" style="160" customWidth="1"/>
    <col min="14" max="14" width="4.28125" style="160" customWidth="1"/>
    <col min="15" max="16" width="6.421875" style="160" customWidth="1"/>
    <col min="17" max="17" width="5.7109375" style="160" customWidth="1"/>
    <col min="18" max="18" width="17.7109375" style="160" customWidth="1"/>
    <col min="19" max="16384" width="9.140625" style="160" customWidth="1"/>
  </cols>
  <sheetData>
    <row r="1" spans="1:20" ht="15">
      <c r="A1" s="1" t="s">
        <v>0</v>
      </c>
      <c r="B1" s="1"/>
      <c r="C1" s="1"/>
      <c r="D1" s="1"/>
      <c r="E1" s="1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1" t="s">
        <v>40</v>
      </c>
      <c r="B2" s="1"/>
      <c r="C2" s="1"/>
      <c r="D2" s="1"/>
      <c r="E2" s="1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thickBot="1">
      <c r="A3" s="161" t="s">
        <v>29</v>
      </c>
      <c r="B3" s="162"/>
      <c r="C3" s="162"/>
      <c r="D3" s="162"/>
      <c r="E3" s="162"/>
      <c r="F3" s="162"/>
      <c r="G3" s="162"/>
      <c r="H3" s="16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>
      <c r="A4" s="2"/>
      <c r="B4" s="2"/>
      <c r="C4" s="2"/>
      <c r="D4" s="2"/>
      <c r="E4" s="2"/>
      <c r="F4" s="20"/>
      <c r="G4" s="2"/>
      <c r="H4" s="2"/>
      <c r="I4" s="2"/>
      <c r="J4" s="2"/>
      <c r="K4" s="1" t="s">
        <v>25</v>
      </c>
      <c r="L4" s="2"/>
      <c r="M4" s="2"/>
      <c r="N4" s="2"/>
      <c r="O4" s="2"/>
      <c r="P4" s="2"/>
      <c r="Q4" s="163" t="s">
        <v>1</v>
      </c>
      <c r="R4" s="164"/>
      <c r="S4" s="164"/>
      <c r="T4" s="165"/>
    </row>
    <row r="5" spans="1:20" ht="26.25" thickBot="1">
      <c r="A5" s="18" t="s">
        <v>2</v>
      </c>
      <c r="B5" s="4">
        <v>4</v>
      </c>
      <c r="C5" s="3" t="s">
        <v>3</v>
      </c>
      <c r="D5" s="4" t="s">
        <v>106</v>
      </c>
      <c r="E5" s="3" t="s">
        <v>4</v>
      </c>
      <c r="F5" s="22">
        <v>2023</v>
      </c>
      <c r="G5" s="2"/>
      <c r="H5" s="5" t="s">
        <v>5</v>
      </c>
      <c r="I5" s="2"/>
      <c r="J5" s="2"/>
      <c r="K5" s="2" t="s">
        <v>6</v>
      </c>
      <c r="L5" s="2"/>
      <c r="M5" s="2"/>
      <c r="N5" s="2"/>
      <c r="O5" s="2"/>
      <c r="P5" s="2"/>
      <c r="Q5" s="189" t="s">
        <v>129</v>
      </c>
      <c r="R5" s="154"/>
      <c r="S5" s="7"/>
      <c r="T5" s="7"/>
    </row>
    <row r="6" spans="1:20" ht="18.75" thickBot="1">
      <c r="A6" s="2"/>
      <c r="B6" s="2"/>
      <c r="C6" s="2"/>
      <c r="D6" s="2"/>
      <c r="E6" s="2"/>
      <c r="F6" s="20"/>
      <c r="G6" s="2"/>
      <c r="H6" s="41" t="s">
        <v>41</v>
      </c>
      <c r="I6" s="2"/>
      <c r="J6" s="2"/>
      <c r="K6" s="2"/>
      <c r="L6" s="2"/>
      <c r="M6" s="2"/>
      <c r="N6" s="2"/>
      <c r="O6" s="2"/>
      <c r="P6" s="2"/>
      <c r="Q6" s="8" t="s">
        <v>130</v>
      </c>
      <c r="R6" s="155"/>
      <c r="S6" s="9"/>
      <c r="T6" s="9"/>
    </row>
    <row r="7" spans="1:20" ht="15.75">
      <c r="A7" s="10" t="s">
        <v>103</v>
      </c>
      <c r="B7" s="11"/>
      <c r="C7" s="11"/>
      <c r="D7" s="12"/>
      <c r="E7" s="2"/>
      <c r="F7" s="20" t="s">
        <v>105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3"/>
      <c r="B8" s="14"/>
      <c r="C8" s="14"/>
      <c r="D8" s="15"/>
      <c r="E8" s="2"/>
      <c r="F8" s="20" t="s">
        <v>128</v>
      </c>
      <c r="G8" s="2"/>
      <c r="H8" s="2"/>
      <c r="I8" s="2"/>
      <c r="J8" s="2"/>
      <c r="K8" s="2"/>
      <c r="L8" s="2"/>
      <c r="M8" s="2"/>
      <c r="N8" s="2"/>
      <c r="O8" s="2"/>
      <c r="P8" s="2"/>
      <c r="Q8" s="348" t="s">
        <v>117</v>
      </c>
      <c r="R8" s="349"/>
      <c r="S8" s="349"/>
      <c r="T8" s="350"/>
    </row>
    <row r="9" spans="1:18" ht="4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2.25" customHeight="1">
      <c r="A10" s="231" t="s">
        <v>7</v>
      </c>
      <c r="B10" s="232" t="s">
        <v>8</v>
      </c>
      <c r="C10" s="234"/>
      <c r="D10" s="235"/>
      <c r="E10" s="228" t="s">
        <v>9</v>
      </c>
      <c r="F10" s="127" t="s">
        <v>10</v>
      </c>
      <c r="G10" s="228" t="s">
        <v>11</v>
      </c>
      <c r="H10" s="230" t="s">
        <v>12</v>
      </c>
      <c r="I10" s="228" t="s">
        <v>13</v>
      </c>
      <c r="J10" s="227" t="s">
        <v>53</v>
      </c>
      <c r="K10" s="227" t="s">
        <v>54</v>
      </c>
      <c r="L10" s="229"/>
      <c r="M10" s="128"/>
      <c r="N10" s="129"/>
      <c r="O10" s="227" t="s">
        <v>15</v>
      </c>
      <c r="P10" s="227"/>
      <c r="Q10" s="228" t="s">
        <v>55</v>
      </c>
      <c r="R10" s="228" t="s">
        <v>16</v>
      </c>
    </row>
    <row r="11" spans="1:18" ht="81" customHeight="1">
      <c r="A11" s="351" t="s">
        <v>7</v>
      </c>
      <c r="B11" s="369" t="s">
        <v>8</v>
      </c>
      <c r="C11" s="370"/>
      <c r="D11" s="371"/>
      <c r="E11" s="345" t="s">
        <v>9</v>
      </c>
      <c r="F11" s="375" t="s">
        <v>10</v>
      </c>
      <c r="G11" s="345" t="s">
        <v>11</v>
      </c>
      <c r="H11" s="377" t="s">
        <v>12</v>
      </c>
      <c r="I11" s="345" t="s">
        <v>13</v>
      </c>
      <c r="J11" s="343" t="s">
        <v>53</v>
      </c>
      <c r="K11" s="343" t="s">
        <v>54</v>
      </c>
      <c r="L11" s="343" t="s">
        <v>14</v>
      </c>
      <c r="M11" s="343" t="s">
        <v>17</v>
      </c>
      <c r="N11" s="343" t="s">
        <v>18</v>
      </c>
      <c r="O11" s="343" t="s">
        <v>15</v>
      </c>
      <c r="P11" s="345" t="s">
        <v>61</v>
      </c>
      <c r="Q11" s="345" t="s">
        <v>55</v>
      </c>
      <c r="R11" s="345" t="s">
        <v>16</v>
      </c>
    </row>
    <row r="12" spans="1:18" ht="17.25" customHeight="1">
      <c r="A12" s="368"/>
      <c r="B12" s="372"/>
      <c r="C12" s="373"/>
      <c r="D12" s="374"/>
      <c r="E12" s="346"/>
      <c r="F12" s="376"/>
      <c r="G12" s="346"/>
      <c r="H12" s="378"/>
      <c r="I12" s="346"/>
      <c r="J12" s="367"/>
      <c r="K12" s="367"/>
      <c r="L12" s="344"/>
      <c r="M12" s="344"/>
      <c r="N12" s="344"/>
      <c r="O12" s="367"/>
      <c r="P12" s="347"/>
      <c r="Q12" s="346"/>
      <c r="R12" s="346"/>
    </row>
    <row r="13" spans="1:18" ht="17.25" customHeight="1">
      <c r="A13" s="93"/>
      <c r="B13" s="108"/>
      <c r="C13" s="109"/>
      <c r="D13" s="110"/>
      <c r="E13" s="144"/>
      <c r="F13" s="145"/>
      <c r="G13" s="144"/>
      <c r="H13" s="74" t="s">
        <v>131</v>
      </c>
      <c r="I13" s="144"/>
      <c r="J13" s="146"/>
      <c r="K13" s="146"/>
      <c r="L13" s="147"/>
      <c r="M13" s="147"/>
      <c r="N13" s="147"/>
      <c r="O13" s="146"/>
      <c r="P13" s="146"/>
      <c r="Q13" s="144"/>
      <c r="R13" s="144"/>
    </row>
    <row r="14" spans="1:18" s="27" customFormat="1" ht="16.5" customHeight="1">
      <c r="A14" s="23" t="s">
        <v>35</v>
      </c>
      <c r="B14" s="66" t="s">
        <v>145</v>
      </c>
      <c r="C14" s="66"/>
      <c r="D14" s="66"/>
      <c r="E14" s="30">
        <v>2014</v>
      </c>
      <c r="F14" s="31">
        <v>31.5</v>
      </c>
      <c r="G14" s="32" t="s">
        <v>24</v>
      </c>
      <c r="H14" s="36" t="s">
        <v>235</v>
      </c>
      <c r="I14" s="29">
        <v>10</v>
      </c>
      <c r="J14" s="29">
        <v>2</v>
      </c>
      <c r="K14" s="24">
        <v>1.3</v>
      </c>
      <c r="L14" s="24">
        <v>122</v>
      </c>
      <c r="M14" s="24">
        <v>18</v>
      </c>
      <c r="N14" s="24">
        <v>1</v>
      </c>
      <c r="O14" s="199">
        <f>K14*L14*J14</f>
        <v>317.2</v>
      </c>
      <c r="P14" s="200"/>
      <c r="Q14" s="24"/>
      <c r="R14" s="33" t="s">
        <v>144</v>
      </c>
    </row>
    <row r="15" spans="1:18" s="27" customFormat="1" ht="16.5" customHeight="1">
      <c r="A15" s="23" t="s">
        <v>36</v>
      </c>
      <c r="B15" s="190" t="s">
        <v>213</v>
      </c>
      <c r="C15" s="190"/>
      <c r="D15" s="190"/>
      <c r="E15" s="30">
        <v>2011</v>
      </c>
      <c r="F15" s="31">
        <v>36.86</v>
      </c>
      <c r="G15" s="32" t="s">
        <v>24</v>
      </c>
      <c r="H15" s="29" t="s">
        <v>202</v>
      </c>
      <c r="I15" s="29">
        <v>6</v>
      </c>
      <c r="J15" s="29">
        <v>0.5</v>
      </c>
      <c r="K15" s="24">
        <v>1.3</v>
      </c>
      <c r="L15" s="24">
        <v>220</v>
      </c>
      <c r="M15" s="24">
        <v>18</v>
      </c>
      <c r="N15" s="24">
        <v>4</v>
      </c>
      <c r="O15" s="199">
        <f>K15*L15*J15</f>
        <v>143</v>
      </c>
      <c r="P15" s="200"/>
      <c r="Q15" s="24"/>
      <c r="R15" s="134" t="s">
        <v>203</v>
      </c>
    </row>
    <row r="16" spans="1:18" s="27" customFormat="1" ht="15.75" customHeight="1">
      <c r="A16" s="23" t="s">
        <v>37</v>
      </c>
      <c r="B16" s="130" t="s">
        <v>237</v>
      </c>
      <c r="C16" s="131"/>
      <c r="D16" s="132"/>
      <c r="E16" s="30">
        <v>2016</v>
      </c>
      <c r="F16" s="31">
        <v>26.5</v>
      </c>
      <c r="G16" s="32" t="s">
        <v>24</v>
      </c>
      <c r="H16" s="36" t="s">
        <v>235</v>
      </c>
      <c r="I16" s="29">
        <v>6</v>
      </c>
      <c r="J16" s="29">
        <v>0.5</v>
      </c>
      <c r="K16" s="24">
        <v>1.3</v>
      </c>
      <c r="L16" s="24">
        <v>187</v>
      </c>
      <c r="M16" s="24">
        <v>18</v>
      </c>
      <c r="N16" s="24">
        <v>2</v>
      </c>
      <c r="O16" s="199">
        <f>K16*L16*J16</f>
        <v>121.55</v>
      </c>
      <c r="P16" s="200"/>
      <c r="Q16" s="24"/>
      <c r="R16" s="33" t="s">
        <v>144</v>
      </c>
    </row>
    <row r="17" spans="1:18" s="27" customFormat="1" ht="33.75" customHeight="1">
      <c r="A17" s="23" t="s">
        <v>38</v>
      </c>
      <c r="B17" s="130" t="s">
        <v>195</v>
      </c>
      <c r="C17" s="131"/>
      <c r="D17" s="132"/>
      <c r="E17" s="30">
        <v>2011</v>
      </c>
      <c r="F17" s="31">
        <v>35.7</v>
      </c>
      <c r="G17" s="32" t="s">
        <v>24</v>
      </c>
      <c r="H17" s="34" t="s">
        <v>216</v>
      </c>
      <c r="I17" s="29">
        <v>6</v>
      </c>
      <c r="J17" s="29">
        <v>0.5</v>
      </c>
      <c r="K17" s="24">
        <v>1.3</v>
      </c>
      <c r="L17" s="24">
        <v>116</v>
      </c>
      <c r="M17" s="24">
        <v>18</v>
      </c>
      <c r="N17" s="24">
        <v>3</v>
      </c>
      <c r="O17" s="199">
        <f>K17*L17*J17</f>
        <v>75.4</v>
      </c>
      <c r="P17" s="200"/>
      <c r="Q17" s="24"/>
      <c r="R17" s="26" t="s">
        <v>49</v>
      </c>
    </row>
    <row r="18" spans="1:18" s="27" customFormat="1" ht="16.5" customHeight="1">
      <c r="A18" s="23" t="s">
        <v>39</v>
      </c>
      <c r="B18" s="206" t="s">
        <v>230</v>
      </c>
      <c r="C18" s="209"/>
      <c r="D18" s="210"/>
      <c r="E18" s="30">
        <v>2014</v>
      </c>
      <c r="F18" s="31">
        <v>29.3</v>
      </c>
      <c r="G18" s="32" t="s">
        <v>24</v>
      </c>
      <c r="H18" s="36" t="s">
        <v>218</v>
      </c>
      <c r="I18" s="29">
        <v>6</v>
      </c>
      <c r="J18" s="29">
        <v>0.5</v>
      </c>
      <c r="K18" s="24">
        <v>1.3</v>
      </c>
      <c r="L18" s="24">
        <v>65</v>
      </c>
      <c r="M18" s="24">
        <v>18</v>
      </c>
      <c r="N18" s="24">
        <v>5</v>
      </c>
      <c r="O18" s="199">
        <f>K18*L18*J18</f>
        <v>42.25</v>
      </c>
      <c r="P18" s="200"/>
      <c r="Q18" s="24"/>
      <c r="R18" s="255" t="s">
        <v>26</v>
      </c>
    </row>
    <row r="19" spans="1:18" s="27" customFormat="1" ht="15.75">
      <c r="A19" s="68"/>
      <c r="B19" s="103"/>
      <c r="C19" s="104"/>
      <c r="D19" s="105"/>
      <c r="E19" s="86"/>
      <c r="F19" s="87"/>
      <c r="G19" s="83"/>
      <c r="H19" s="74" t="s">
        <v>62</v>
      </c>
      <c r="I19" s="79"/>
      <c r="J19" s="79"/>
      <c r="K19" s="76"/>
      <c r="L19" s="76"/>
      <c r="M19" s="76"/>
      <c r="N19" s="76"/>
      <c r="O19" s="191"/>
      <c r="P19" s="192"/>
      <c r="Q19" s="76"/>
      <c r="R19" s="193"/>
    </row>
    <row r="20" spans="1:18" s="27" customFormat="1" ht="33" customHeight="1">
      <c r="A20" s="23" t="s">
        <v>35</v>
      </c>
      <c r="B20" s="130" t="s">
        <v>196</v>
      </c>
      <c r="C20" s="209"/>
      <c r="D20" s="210"/>
      <c r="E20" s="30">
        <v>2011</v>
      </c>
      <c r="F20" s="31">
        <v>44.8</v>
      </c>
      <c r="G20" s="32" t="s">
        <v>24</v>
      </c>
      <c r="H20" s="34" t="s">
        <v>216</v>
      </c>
      <c r="I20" s="29">
        <v>8</v>
      </c>
      <c r="J20" s="24">
        <v>1</v>
      </c>
      <c r="K20" s="24">
        <v>1.1</v>
      </c>
      <c r="L20" s="24">
        <v>123</v>
      </c>
      <c r="M20" s="24">
        <v>19</v>
      </c>
      <c r="N20" s="24">
        <v>1</v>
      </c>
      <c r="O20" s="199">
        <f>K20*L20*J20</f>
        <v>135.3</v>
      </c>
      <c r="P20" s="200"/>
      <c r="Q20" s="34"/>
      <c r="R20" s="26" t="s">
        <v>49</v>
      </c>
    </row>
    <row r="21" spans="1:18" s="27" customFormat="1" ht="15.75" customHeight="1">
      <c r="A21" s="23" t="s">
        <v>36</v>
      </c>
      <c r="B21" s="206" t="s">
        <v>177</v>
      </c>
      <c r="C21" s="207"/>
      <c r="D21" s="208"/>
      <c r="E21" s="30">
        <v>2010</v>
      </c>
      <c r="F21" s="31">
        <v>46.8</v>
      </c>
      <c r="G21" s="32" t="s">
        <v>24</v>
      </c>
      <c r="H21" s="29" t="s">
        <v>164</v>
      </c>
      <c r="I21" s="136">
        <v>8</v>
      </c>
      <c r="J21" s="24">
        <v>1</v>
      </c>
      <c r="K21" s="24">
        <v>1.1</v>
      </c>
      <c r="L21" s="24">
        <v>106</v>
      </c>
      <c r="M21" s="24">
        <v>19</v>
      </c>
      <c r="N21" s="24">
        <v>2</v>
      </c>
      <c r="O21" s="199">
        <f>K21*L21*J21</f>
        <v>116.60000000000001</v>
      </c>
      <c r="P21" s="200"/>
      <c r="Q21" s="24"/>
      <c r="R21" s="170" t="s">
        <v>86</v>
      </c>
    </row>
    <row r="22" spans="1:18" s="27" customFormat="1" ht="15">
      <c r="A22" s="68"/>
      <c r="B22" s="103"/>
      <c r="C22" s="104"/>
      <c r="D22" s="105"/>
      <c r="E22" s="76"/>
      <c r="F22" s="75"/>
      <c r="G22" s="106"/>
      <c r="H22" s="107" t="s">
        <v>132</v>
      </c>
      <c r="I22" s="76"/>
      <c r="J22" s="76"/>
      <c r="K22" s="76"/>
      <c r="L22" s="76"/>
      <c r="M22" s="76"/>
      <c r="N22" s="76"/>
      <c r="O22" s="76"/>
      <c r="P22" s="192"/>
      <c r="Q22" s="76"/>
      <c r="R22" s="85"/>
    </row>
    <row r="23" spans="1:18" s="27" customFormat="1" ht="15">
      <c r="A23" s="23" t="s">
        <v>35</v>
      </c>
      <c r="B23" s="252" t="s">
        <v>89</v>
      </c>
      <c r="C23" s="167"/>
      <c r="D23" s="168"/>
      <c r="E23" s="30">
        <v>2010</v>
      </c>
      <c r="F23" s="31">
        <v>56.9</v>
      </c>
      <c r="G23" s="32" t="s">
        <v>24</v>
      </c>
      <c r="H23" s="29" t="s">
        <v>164</v>
      </c>
      <c r="I23" s="29">
        <v>14</v>
      </c>
      <c r="J23" s="24">
        <v>6</v>
      </c>
      <c r="K23" s="24">
        <v>1</v>
      </c>
      <c r="L23" s="24">
        <v>100</v>
      </c>
      <c r="M23" s="24">
        <v>20</v>
      </c>
      <c r="N23" s="24">
        <v>3</v>
      </c>
      <c r="O23" s="199">
        <f aca="true" t="shared" si="0" ref="O23:O28">K23*L23*J23</f>
        <v>600</v>
      </c>
      <c r="P23" s="200"/>
      <c r="Q23" s="24"/>
      <c r="R23" s="170" t="s">
        <v>86</v>
      </c>
    </row>
    <row r="24" spans="1:18" s="27" customFormat="1" ht="29.25">
      <c r="A24" s="23" t="s">
        <v>36</v>
      </c>
      <c r="B24" s="130" t="s">
        <v>84</v>
      </c>
      <c r="C24" s="209"/>
      <c r="D24" s="210"/>
      <c r="E24" s="30">
        <v>2010</v>
      </c>
      <c r="F24" s="201">
        <v>53</v>
      </c>
      <c r="G24" s="32" t="s">
        <v>24</v>
      </c>
      <c r="H24" s="34" t="s">
        <v>216</v>
      </c>
      <c r="I24" s="29">
        <v>12</v>
      </c>
      <c r="J24" s="24">
        <v>4</v>
      </c>
      <c r="K24" s="24">
        <v>1</v>
      </c>
      <c r="L24" s="24">
        <v>70</v>
      </c>
      <c r="M24" s="24">
        <v>20</v>
      </c>
      <c r="N24" s="24">
        <v>2</v>
      </c>
      <c r="O24" s="199">
        <f t="shared" si="0"/>
        <v>280</v>
      </c>
      <c r="P24" s="200"/>
      <c r="Q24" s="34"/>
      <c r="R24" s="26" t="s">
        <v>49</v>
      </c>
    </row>
    <row r="25" spans="1:18" s="27" customFormat="1" ht="29.25">
      <c r="A25" s="23" t="s">
        <v>37</v>
      </c>
      <c r="B25" s="130" t="s">
        <v>197</v>
      </c>
      <c r="C25" s="209"/>
      <c r="D25" s="210"/>
      <c r="E25" s="30">
        <v>2010</v>
      </c>
      <c r="F25" s="201">
        <v>58.3</v>
      </c>
      <c r="G25" s="32" t="s">
        <v>24</v>
      </c>
      <c r="H25" s="34" t="s">
        <v>216</v>
      </c>
      <c r="I25" s="29">
        <v>10</v>
      </c>
      <c r="J25" s="24">
        <v>2</v>
      </c>
      <c r="K25" s="24">
        <v>1</v>
      </c>
      <c r="L25" s="24">
        <v>132</v>
      </c>
      <c r="M25" s="24">
        <v>20</v>
      </c>
      <c r="N25" s="24">
        <v>1</v>
      </c>
      <c r="O25" s="199">
        <f t="shared" si="0"/>
        <v>264</v>
      </c>
      <c r="P25" s="200"/>
      <c r="Q25" s="34"/>
      <c r="R25" s="26" t="s">
        <v>49</v>
      </c>
    </row>
    <row r="26" spans="1:18" s="27" customFormat="1" ht="33.75" customHeight="1">
      <c r="A26" s="23" t="s">
        <v>38</v>
      </c>
      <c r="B26" s="130" t="s">
        <v>83</v>
      </c>
      <c r="C26" s="209"/>
      <c r="D26" s="210"/>
      <c r="E26" s="30">
        <v>2010</v>
      </c>
      <c r="F26" s="201">
        <v>69.3</v>
      </c>
      <c r="G26" s="32" t="s">
        <v>24</v>
      </c>
      <c r="H26" s="34" t="s">
        <v>216</v>
      </c>
      <c r="I26" s="29">
        <v>10</v>
      </c>
      <c r="J26" s="24">
        <v>2</v>
      </c>
      <c r="K26" s="24">
        <v>1</v>
      </c>
      <c r="L26" s="24">
        <v>70</v>
      </c>
      <c r="M26" s="24">
        <v>19</v>
      </c>
      <c r="N26" s="24">
        <v>5</v>
      </c>
      <c r="O26" s="199">
        <f t="shared" si="0"/>
        <v>140</v>
      </c>
      <c r="P26" s="200"/>
      <c r="Q26" s="34"/>
      <c r="R26" s="26" t="s">
        <v>49</v>
      </c>
    </row>
    <row r="27" spans="1:18" s="27" customFormat="1" ht="18" customHeight="1">
      <c r="A27" s="23" t="s">
        <v>39</v>
      </c>
      <c r="B27" s="206" t="s">
        <v>229</v>
      </c>
      <c r="C27" s="207"/>
      <c r="D27" s="208"/>
      <c r="E27" s="30">
        <v>2011</v>
      </c>
      <c r="F27" s="31">
        <v>52.4</v>
      </c>
      <c r="G27" s="32" t="s">
        <v>24</v>
      </c>
      <c r="H27" s="29" t="s">
        <v>218</v>
      </c>
      <c r="I27" s="136">
        <v>8</v>
      </c>
      <c r="J27" s="24">
        <v>1</v>
      </c>
      <c r="K27" s="24">
        <v>1</v>
      </c>
      <c r="L27" s="24">
        <v>106</v>
      </c>
      <c r="M27" s="24">
        <v>19</v>
      </c>
      <c r="N27" s="24">
        <v>4</v>
      </c>
      <c r="O27" s="199">
        <f t="shared" si="0"/>
        <v>106</v>
      </c>
      <c r="P27" s="200"/>
      <c r="Q27" s="34"/>
      <c r="R27" s="170" t="s">
        <v>26</v>
      </c>
    </row>
    <row r="28" spans="1:18" s="27" customFormat="1" ht="16.5" customHeight="1">
      <c r="A28" s="23" t="s">
        <v>240</v>
      </c>
      <c r="B28" s="206" t="s">
        <v>176</v>
      </c>
      <c r="C28" s="207"/>
      <c r="D28" s="208"/>
      <c r="E28" s="30">
        <v>2011</v>
      </c>
      <c r="F28" s="31">
        <v>62.1</v>
      </c>
      <c r="G28" s="32" t="s">
        <v>24</v>
      </c>
      <c r="H28" s="29" t="s">
        <v>164</v>
      </c>
      <c r="I28" s="136">
        <v>6</v>
      </c>
      <c r="J28" s="24">
        <v>0.5</v>
      </c>
      <c r="K28" s="24">
        <v>1</v>
      </c>
      <c r="L28" s="24">
        <v>126</v>
      </c>
      <c r="M28" s="24">
        <v>19</v>
      </c>
      <c r="N28" s="24">
        <v>3</v>
      </c>
      <c r="O28" s="199">
        <f t="shared" si="0"/>
        <v>63</v>
      </c>
      <c r="P28" s="200"/>
      <c r="Q28" s="34"/>
      <c r="R28" s="170" t="s">
        <v>86</v>
      </c>
    </row>
    <row r="29" spans="1:18" s="27" customFormat="1" ht="15">
      <c r="A29" s="362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s="27" customFormat="1" ht="15" customHeigh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</row>
    <row r="31" spans="1:20" ht="15">
      <c r="A31" s="233" t="s">
        <v>22</v>
      </c>
      <c r="B31" s="233"/>
      <c r="C31" s="233"/>
      <c r="D31" s="233"/>
      <c r="E31" s="233"/>
      <c r="F31" s="17"/>
      <c r="G31" s="19" t="s">
        <v>133</v>
      </c>
      <c r="H31" s="233"/>
      <c r="I31" s="233" t="s">
        <v>23</v>
      </c>
      <c r="J31" s="233"/>
      <c r="K31" s="233"/>
      <c r="L31" s="233"/>
      <c r="M31" s="233"/>
      <c r="N31" s="233"/>
      <c r="O31" s="233"/>
      <c r="P31" s="365" t="s">
        <v>116</v>
      </c>
      <c r="Q31" s="366"/>
      <c r="R31" s="366"/>
      <c r="S31" s="366"/>
      <c r="T31" s="366"/>
    </row>
    <row r="32" spans="1:1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sheetProtection/>
  <mergeCells count="19">
    <mergeCell ref="Q8:T8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  <mergeCell ref="R11:R12"/>
    <mergeCell ref="A29:R30"/>
    <mergeCell ref="P31:T31"/>
    <mergeCell ref="L11:L12"/>
    <mergeCell ref="M11:M12"/>
    <mergeCell ref="N11:N12"/>
    <mergeCell ref="O11:O12"/>
    <mergeCell ref="P11:P12"/>
    <mergeCell ref="Q11:Q12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2023-11-05T07:45:13Z</dcterms:modified>
  <cp:category/>
  <cp:version/>
  <cp:contentType/>
  <cp:contentStatus/>
</cp:coreProperties>
</file>