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20" yWindow="-120" windowWidth="20730" windowHeight="11160" tabRatio="914"/>
  </bookViews>
  <sheets>
    <sheet name="Ю" sheetId="2" r:id="rId1"/>
    <sheet name="ДЮ" sheetId="32" r:id="rId2"/>
    <sheet name="Д" sheetId="31" r:id="rId3"/>
    <sheet name="ДД" sheetId="33" r:id="rId4"/>
    <sheet name="ком " sheetId="24" r:id="rId5"/>
  </sheets>
  <definedNames>
    <definedName name="_xlnm.Print_Area" localSheetId="2">Д!$A$1:$N$27</definedName>
    <definedName name="_xlnm.Print_Area" localSheetId="3">ДД!$A$1:$N$27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33"/>
  <c r="K25"/>
  <c r="K24"/>
  <c r="K12"/>
  <c r="K13"/>
  <c r="K13" i="31"/>
  <c r="K24"/>
  <c r="K25"/>
  <c r="K26"/>
  <c r="L16" i="32"/>
  <c r="M16" s="1"/>
  <c r="M16" i="2"/>
  <c r="L16"/>
  <c r="L10" i="32"/>
  <c r="K23" i="33"/>
  <c r="K21"/>
  <c r="K20"/>
  <c r="K19"/>
  <c r="K16"/>
  <c r="K17"/>
  <c r="K15"/>
  <c r="K11"/>
  <c r="L36" i="32"/>
  <c r="M36" s="1"/>
  <c r="L35"/>
  <c r="M35" s="1"/>
  <c r="L34"/>
  <c r="M34" s="1"/>
  <c r="L31"/>
  <c r="M31" s="1"/>
  <c r="L32"/>
  <c r="M32" s="1"/>
  <c r="L30"/>
  <c r="M30" s="1"/>
  <c r="L28"/>
  <c r="M28" s="1"/>
  <c r="L26"/>
  <c r="M26" s="1"/>
  <c r="L27"/>
  <c r="M27" s="1"/>
  <c r="L24"/>
  <c r="M24" s="1"/>
  <c r="L23"/>
  <c r="M23" s="1"/>
  <c r="L22"/>
  <c r="M22" s="1"/>
  <c r="L20"/>
  <c r="M20" s="1"/>
  <c r="L19"/>
  <c r="M19" s="1"/>
  <c r="L18"/>
  <c r="M18" s="1"/>
  <c r="L15"/>
  <c r="M15" s="1"/>
  <c r="L14"/>
  <c r="M14" s="1"/>
  <c r="L12"/>
  <c r="M12" s="1"/>
  <c r="L11"/>
  <c r="M11" s="1"/>
  <c r="M10"/>
  <c r="F6"/>
  <c r="K21" i="31"/>
  <c r="L23" i="2"/>
  <c r="M23" s="1"/>
  <c r="L19"/>
  <c r="M19" s="1"/>
  <c r="L28" l="1"/>
  <c r="M28" s="1"/>
  <c r="L20"/>
  <c r="M20" s="1"/>
  <c r="L36"/>
  <c r="M36" s="1"/>
  <c r="L12"/>
  <c r="M12" s="1"/>
  <c r="K11" i="31" l="1"/>
  <c r="F6" i="2"/>
  <c r="K19" i="31" l="1"/>
  <c r="K16" l="1"/>
  <c r="K20"/>
  <c r="L31" i="2"/>
  <c r="M31" s="1"/>
  <c r="K23" i="31"/>
  <c r="K15"/>
  <c r="K17"/>
  <c r="K12"/>
  <c r="L10" i="2"/>
  <c r="M10" s="1"/>
  <c r="L15"/>
  <c r="M15" s="1"/>
  <c r="L18"/>
  <c r="M18" s="1"/>
  <c r="L34"/>
  <c r="M34" s="1"/>
  <c r="L26"/>
  <c r="M26" s="1"/>
  <c r="L35"/>
  <c r="M35" s="1"/>
  <c r="L24"/>
  <c r="M24" s="1"/>
  <c r="L27"/>
  <c r="M27" s="1"/>
  <c r="L14"/>
  <c r="M14" s="1"/>
  <c r="L32"/>
  <c r="M32" s="1"/>
  <c r="L30"/>
  <c r="M30" s="1"/>
  <c r="L22"/>
  <c r="M22" s="1"/>
  <c r="L11"/>
  <c r="M11" s="1"/>
</calcChain>
</file>

<file path=xl/sharedStrings.xml><?xml version="1.0" encoding="utf-8"?>
<sst xmlns="http://schemas.openxmlformats.org/spreadsheetml/2006/main" count="458" uniqueCount="114">
  <si>
    <t xml:space="preserve">                                                                Общественная организация "Федерация гиревого спорта Алтайского края"</t>
  </si>
  <si>
    <t>вес участника</t>
  </si>
  <si>
    <t>звание разряд</t>
  </si>
  <si>
    <t xml:space="preserve">     Протокол</t>
  </si>
  <si>
    <t>выполнен разряд</t>
  </si>
  <si>
    <t>Алтайский край</t>
  </si>
  <si>
    <t>год рождения</t>
  </si>
  <si>
    <t>вес участницы</t>
  </si>
  <si>
    <t>10 минут</t>
  </si>
  <si>
    <t>вес гири</t>
  </si>
  <si>
    <t>Двоеборье</t>
  </si>
  <si>
    <t>коэффициент</t>
  </si>
  <si>
    <t>результат</t>
  </si>
  <si>
    <t>Каньшин А.Е.  ВК</t>
  </si>
  <si>
    <t xml:space="preserve">В е с   г и р ь - </t>
  </si>
  <si>
    <t>фамилия и инициалы тренера</t>
  </si>
  <si>
    <t>Гл. секретарь соревнований:</t>
  </si>
  <si>
    <t>Рывок</t>
  </si>
  <si>
    <t>команда</t>
  </si>
  <si>
    <t>место</t>
  </si>
  <si>
    <t>итог</t>
  </si>
  <si>
    <t>рывок</t>
  </si>
  <si>
    <t>резул</t>
  </si>
  <si>
    <t>командные очки(абсолют)</t>
  </si>
  <si>
    <t>Фамилия и имя участника</t>
  </si>
  <si>
    <t>Гл. судья соревнований:</t>
  </si>
  <si>
    <t>Бреусов С.И.</t>
  </si>
  <si>
    <t xml:space="preserve">                                                                                                Министерство спорта Алтайского края</t>
  </si>
  <si>
    <t>Сизинцев А.Н.</t>
  </si>
  <si>
    <r>
      <t>Регламент времени -</t>
    </r>
    <r>
      <rPr>
        <sz val="11"/>
        <rFont val="Times New Roman"/>
        <family val="1"/>
        <charset val="204"/>
      </rPr>
      <t xml:space="preserve"> </t>
    </r>
  </si>
  <si>
    <t>11</t>
  </si>
  <si>
    <t>весовой коэффициент</t>
  </si>
  <si>
    <t>весовой коэфф</t>
  </si>
  <si>
    <t>Бреусов С.И. 1 категория</t>
  </si>
  <si>
    <t>командные очки (абсолют)</t>
  </si>
  <si>
    <t>юноши</t>
  </si>
  <si>
    <t>девушки</t>
  </si>
  <si>
    <t>ДЮСШ Первомайского р-на</t>
  </si>
  <si>
    <t>Пожидаев В.В.</t>
  </si>
  <si>
    <t>Алтайский р-он.</t>
  </si>
  <si>
    <t>МБУСП "Смоленская ДЮСШ"</t>
  </si>
  <si>
    <t>весовая категория:  53 кг</t>
  </si>
  <si>
    <t>весовая категория:  58 кг</t>
  </si>
  <si>
    <t>МБУСП «СШ №2» г. Бийск</t>
  </si>
  <si>
    <t>Гаршин Станислав</t>
  </si>
  <si>
    <t>Жаманболинов Раиль</t>
  </si>
  <si>
    <t>"ДЮСШ" Родинского района</t>
  </si>
  <si>
    <t>Еремин С.В.</t>
  </si>
  <si>
    <t>с.Смоленское</t>
  </si>
  <si>
    <t xml:space="preserve">I </t>
  </si>
  <si>
    <t xml:space="preserve">ПЕРВЕНСТВО АЛТАЙСКОГО КРАЯ
ПО ГИРЕВОМУ СПОРТУ СРЕДИ СТАРШИХ ЮНОШЕЙ (17-18 ЛЕТ) 
</t>
  </si>
  <si>
    <t xml:space="preserve">26-28 марта </t>
  </si>
  <si>
    <t>Александров Илья</t>
  </si>
  <si>
    <t>б/р</t>
  </si>
  <si>
    <t>Бауер Владислав</t>
  </si>
  <si>
    <t>I</t>
  </si>
  <si>
    <t>Крохалёв Иван</t>
  </si>
  <si>
    <t>Евсюков Роман</t>
  </si>
  <si>
    <t>Обухова Алина</t>
  </si>
  <si>
    <t>Болтина Валя</t>
  </si>
  <si>
    <t>Маслеников Максим</t>
  </si>
  <si>
    <t>Лапердин Владимир</t>
  </si>
  <si>
    <t>Марков Сергей</t>
  </si>
  <si>
    <t>Чернов Александр</t>
  </si>
  <si>
    <t>1юн</t>
  </si>
  <si>
    <t>Подколзина Рената</t>
  </si>
  <si>
    <t xml:space="preserve">Берген Алёна </t>
  </si>
  <si>
    <t>Лапшина Наталья</t>
  </si>
  <si>
    <t>КМС</t>
  </si>
  <si>
    <t xml:space="preserve">Ганичев Андрей </t>
  </si>
  <si>
    <t>Родинская ДЮСШ, Родинский район</t>
  </si>
  <si>
    <t xml:space="preserve">Прилипко Ксения </t>
  </si>
  <si>
    <t>Тимофеев Артем</t>
  </si>
  <si>
    <t>Шенк Константин</t>
  </si>
  <si>
    <t>Воронков Данил</t>
  </si>
  <si>
    <t>Эргашев Данил</t>
  </si>
  <si>
    <t xml:space="preserve">Белозерцев Иван </t>
  </si>
  <si>
    <t>Кузнецова Анна</t>
  </si>
  <si>
    <t xml:space="preserve">Попова Ольга </t>
  </si>
  <si>
    <t>Тимонина Алина</t>
  </si>
  <si>
    <t>Кизилов Кирилл</t>
  </si>
  <si>
    <t>Жудин Павел</t>
  </si>
  <si>
    <t>Фролов Василий</t>
  </si>
  <si>
    <t>Оденцов Денис</t>
  </si>
  <si>
    <t>весовая категория:  63 кг</t>
  </si>
  <si>
    <t>весовая категория:  68 кг</t>
  </si>
  <si>
    <t>весовая категория:  73 кг</t>
  </si>
  <si>
    <t>весовая категория:  78 кг</t>
  </si>
  <si>
    <t>весовая категория:  85 кг</t>
  </si>
  <si>
    <t>весовая категория:  свыше 85 кг</t>
  </si>
  <si>
    <t>весовая категория: свыше  63 кг</t>
  </si>
  <si>
    <t>Глушкова Диана</t>
  </si>
  <si>
    <t>3-1</t>
  </si>
  <si>
    <t>3-2</t>
  </si>
  <si>
    <t>3-3</t>
  </si>
  <si>
    <t>Савенко, Ермолин</t>
  </si>
  <si>
    <t>Пожидаев В.В., Дергунов В.Г.</t>
  </si>
  <si>
    <t>1</t>
  </si>
  <si>
    <t>2</t>
  </si>
  <si>
    <t>3</t>
  </si>
  <si>
    <t>III</t>
  </si>
  <si>
    <t xml:space="preserve">II </t>
  </si>
  <si>
    <t xml:space="preserve">III </t>
  </si>
  <si>
    <t>Длинный цикл</t>
  </si>
  <si>
    <r>
      <t xml:space="preserve">      </t>
    </r>
    <r>
      <rPr>
        <sz val="10"/>
        <rFont val="Times New Roman"/>
        <family val="1"/>
        <charset val="204"/>
      </rPr>
      <t>16-20-24-28-32</t>
    </r>
  </si>
  <si>
    <t xml:space="preserve">    1 - 2 - 4- 6 - 8(коэфф)</t>
  </si>
  <si>
    <t>12-14-16-20-24</t>
  </si>
  <si>
    <t xml:space="preserve">  1 - 2 - 3 - 5 - 8 (коэфф)</t>
  </si>
  <si>
    <t>толчок</t>
  </si>
  <si>
    <t xml:space="preserve">Шелепов Кирилл </t>
  </si>
  <si>
    <t xml:space="preserve">Пчелякова Екатерина </t>
  </si>
  <si>
    <t>Хвостова Александра</t>
  </si>
  <si>
    <t xml:space="preserve">Масленкова Наталья </t>
  </si>
  <si>
    <t>зачет по 7 (5+2) лучшим результатам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</si>
</sst>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rgb="FF000000"/>
      <name val="Calibri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mbria"/>
      <family val="1"/>
      <charset val="204"/>
    </font>
    <font>
      <sz val="11"/>
      <name val="Cambria"/>
      <family val="1"/>
      <charset val="204"/>
    </font>
    <font>
      <sz val="10"/>
      <color rgb="FF000000"/>
      <name val="Calibri"/>
      <family val="2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4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18"/>
      <color rgb="FF000000"/>
      <name val="Arial"/>
      <family val="2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/>
    </xf>
    <xf numFmtId="0" fontId="8" fillId="0" borderId="12" xfId="0" applyFont="1" applyBorder="1" applyAlignment="1">
      <alignment vertical="center" textRotation="90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textRotation="90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textRotation="90" wrapText="1"/>
    </xf>
    <xf numFmtId="0" fontId="14" fillId="5" borderId="14" xfId="0" applyFont="1" applyFill="1" applyBorder="1" applyAlignment="1">
      <alignment horizontal="center" vertical="center" textRotation="90" wrapText="1"/>
    </xf>
    <xf numFmtId="0" fontId="8" fillId="5" borderId="12" xfId="0" applyFont="1" applyFill="1" applyBorder="1" applyAlignment="1">
      <alignment horizontal="center" vertical="center" textRotation="90"/>
    </xf>
    <xf numFmtId="0" fontId="8" fillId="5" borderId="12" xfId="0" applyFont="1" applyFill="1" applyBorder="1" applyAlignment="1">
      <alignment vertical="center" textRotation="90"/>
    </xf>
    <xf numFmtId="0" fontId="8" fillId="5" borderId="16" xfId="0" applyFont="1" applyFill="1" applyBorder="1" applyAlignment="1">
      <alignment horizontal="center" vertical="center" textRotation="90"/>
    </xf>
    <xf numFmtId="0" fontId="8" fillId="5" borderId="16" xfId="0" applyFont="1" applyFill="1" applyBorder="1" applyAlignment="1">
      <alignment vertical="center" textRotation="90" wrapText="1"/>
    </xf>
    <xf numFmtId="0" fontId="8" fillId="5" borderId="16" xfId="0" applyFont="1" applyFill="1" applyBorder="1" applyAlignment="1">
      <alignment horizontal="center" vertical="center" textRotation="90" wrapText="1"/>
    </xf>
    <xf numFmtId="0" fontId="15" fillId="5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wrapText="1"/>
    </xf>
    <xf numFmtId="2" fontId="13" fillId="4" borderId="1" xfId="0" applyNumberFormat="1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wrapText="1"/>
    </xf>
    <xf numFmtId="49" fontId="17" fillId="4" borderId="7" xfId="0" applyNumberFormat="1" applyFont="1" applyFill="1" applyBorder="1" applyAlignment="1"/>
    <xf numFmtId="49" fontId="5" fillId="4" borderId="7" xfId="0" applyNumberFormat="1" applyFont="1" applyFill="1" applyBorder="1" applyAlignment="1"/>
    <xf numFmtId="1" fontId="5" fillId="2" borderId="1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justify" vertical="center" textRotation="90" wrapText="1"/>
    </xf>
    <xf numFmtId="0" fontId="8" fillId="5" borderId="1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textRotation="90" wrapText="1"/>
    </xf>
    <xf numFmtId="0" fontId="11" fillId="5" borderId="14" xfId="0" applyFont="1" applyFill="1" applyBorder="1" applyAlignment="1">
      <alignment horizontal="center" vertical="center" textRotation="90" wrapText="1"/>
    </xf>
    <xf numFmtId="0" fontId="8" fillId="5" borderId="14" xfId="0" applyFont="1" applyFill="1" applyBorder="1" applyAlignment="1">
      <alignment horizontal="center" vertical="center" textRotation="90"/>
    </xf>
    <xf numFmtId="0" fontId="8" fillId="5" borderId="14" xfId="0" applyFont="1" applyFill="1" applyBorder="1" applyAlignment="1">
      <alignment vertical="center" textRotation="90" wrapText="1"/>
    </xf>
    <xf numFmtId="49" fontId="1" fillId="4" borderId="7" xfId="0" applyNumberFormat="1" applyFont="1" applyFill="1" applyBorder="1" applyAlignment="1">
      <alignment horizontal="left" vertical="center"/>
    </xf>
    <xf numFmtId="1" fontId="1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1" fontId="17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/>
    <xf numFmtId="0" fontId="16" fillId="4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0" fontId="16" fillId="4" borderId="1" xfId="0" applyFont="1" applyFill="1" applyBorder="1" applyAlignment="1">
      <alignment horizontal="left"/>
    </xf>
    <xf numFmtId="0" fontId="16" fillId="4" borderId="7" xfId="0" applyFont="1" applyFill="1" applyBorder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1" fontId="13" fillId="4" borderId="19" xfId="0" applyNumberFormat="1" applyFont="1" applyFill="1" applyBorder="1" applyAlignment="1">
      <alignment horizontal="center" wrapText="1"/>
    </xf>
    <xf numFmtId="2" fontId="13" fillId="4" borderId="14" xfId="0" applyNumberFormat="1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12" fillId="2" borderId="1" xfId="0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8" fillId="4" borderId="1" xfId="0" applyFont="1" applyFill="1" applyBorder="1"/>
    <xf numFmtId="0" fontId="16" fillId="4" borderId="1" xfId="0" applyFont="1" applyFill="1" applyBorder="1" applyAlignment="1"/>
    <xf numFmtId="0" fontId="2" fillId="4" borderId="0" xfId="0" applyFont="1" applyFill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2" fontId="16" fillId="4" borderId="14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2" fontId="2" fillId="4" borderId="14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17" fillId="4" borderId="15" xfId="0" applyNumberFormat="1" applyFont="1" applyFill="1" applyBorder="1" applyAlignment="1"/>
    <xf numFmtId="2" fontId="13" fillId="4" borderId="12" xfId="0" applyNumberFormat="1" applyFont="1" applyFill="1" applyBorder="1" applyAlignment="1">
      <alignment horizontal="center" wrapText="1"/>
    </xf>
    <xf numFmtId="0" fontId="13" fillId="4" borderId="1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textRotation="90" wrapText="1"/>
    </xf>
    <xf numFmtId="0" fontId="8" fillId="0" borderId="14" xfId="0" applyFont="1" applyBorder="1" applyAlignment="1">
      <alignment horizontal="justify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textRotation="90" wrapText="1"/>
    </xf>
    <xf numFmtId="0" fontId="8" fillId="0" borderId="14" xfId="0" applyFont="1" applyBorder="1" applyAlignment="1">
      <alignment vertical="center" textRotation="90" wrapText="1"/>
    </xf>
    <xf numFmtId="0" fontId="21" fillId="0" borderId="0" xfId="0" applyFont="1"/>
    <xf numFmtId="0" fontId="22" fillId="0" borderId="4" xfId="0" applyFont="1" applyBorder="1" applyAlignment="1">
      <alignment horizontal="center"/>
    </xf>
    <xf numFmtId="0" fontId="22" fillId="0" borderId="4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1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P37"/>
  <sheetViews>
    <sheetView tabSelected="1" topLeftCell="A7" zoomScaleNormal="100" zoomScaleSheetLayoutView="75" workbookViewId="0">
      <selection activeCell="F23" sqref="F23"/>
    </sheetView>
  </sheetViews>
  <sheetFormatPr defaultRowHeight="15"/>
  <cols>
    <col min="1" max="1" width="5.7109375" style="11" customWidth="1"/>
    <col min="2" max="2" width="27" style="11" customWidth="1"/>
    <col min="3" max="3" width="5.28515625" style="11" customWidth="1"/>
    <col min="4" max="4" width="8.42578125" style="11" customWidth="1"/>
    <col min="5" max="5" width="6.5703125" style="11" customWidth="1"/>
    <col min="6" max="6" width="29.7109375" style="11" customWidth="1"/>
    <col min="7" max="7" width="7" style="11" customWidth="1"/>
    <col min="8" max="8" width="5.42578125" style="11" customWidth="1"/>
    <col min="9" max="9" width="4.28515625" style="11" customWidth="1"/>
    <col min="10" max="10" width="4.5703125" style="11" customWidth="1"/>
    <col min="11" max="11" width="4.85546875" style="11" customWidth="1"/>
    <col min="12" max="12" width="10.28515625" style="11" customWidth="1"/>
    <col min="13" max="13" width="8.42578125" style="11" customWidth="1"/>
    <col min="14" max="14" width="5.5703125" style="11" customWidth="1"/>
    <col min="15" max="15" width="5.140625" style="11" customWidth="1"/>
    <col min="16" max="16" width="17.5703125" style="11" customWidth="1"/>
    <col min="17" max="16384" width="9.140625" style="11"/>
  </cols>
  <sheetData>
    <row r="1" spans="1:16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7"/>
    </row>
    <row r="2" spans="1:16" ht="15.75" thickBot="1">
      <c r="A2" s="128" t="s">
        <v>27</v>
      </c>
      <c r="B2" s="129"/>
      <c r="C2" s="129"/>
      <c r="D2" s="129"/>
      <c r="E2" s="129"/>
      <c r="F2" s="129"/>
      <c r="G2" s="7"/>
      <c r="H2" s="7"/>
      <c r="I2" s="7"/>
      <c r="J2" s="7"/>
    </row>
    <row r="3" spans="1:16" ht="15.75" thickBot="1">
      <c r="I3" s="10" t="s">
        <v>29</v>
      </c>
      <c r="M3" s="133" t="s">
        <v>8</v>
      </c>
      <c r="N3" s="134"/>
      <c r="O3" s="134"/>
      <c r="P3" s="135"/>
    </row>
    <row r="4" spans="1:16" ht="27" thickBot="1">
      <c r="A4" s="12"/>
      <c r="B4" s="13" t="s">
        <v>51</v>
      </c>
      <c r="C4" s="14"/>
      <c r="D4" s="15">
        <v>2021</v>
      </c>
      <c r="F4" s="16" t="s">
        <v>3</v>
      </c>
      <c r="I4" s="11" t="s">
        <v>14</v>
      </c>
      <c r="M4" s="17" t="s">
        <v>104</v>
      </c>
      <c r="N4" s="18"/>
      <c r="O4" s="19"/>
      <c r="P4" s="19"/>
    </row>
    <row r="5" spans="1:16" ht="15.75" thickBot="1">
      <c r="A5" s="138" t="s">
        <v>5</v>
      </c>
      <c r="B5" s="139"/>
      <c r="F5" s="20" t="s">
        <v>10</v>
      </c>
      <c r="M5" s="21" t="s">
        <v>105</v>
      </c>
      <c r="N5" s="22"/>
      <c r="O5" s="23"/>
      <c r="P5" s="23"/>
    </row>
    <row r="6" spans="1:16" ht="18.75">
      <c r="A6" s="136" t="s">
        <v>48</v>
      </c>
      <c r="B6" s="137"/>
      <c r="D6" s="94"/>
      <c r="F6" s="10" t="str">
        <f>Д!F6</f>
        <v xml:space="preserve">ПЕРВЕНСТВО АЛТАЙСКОГО КРАЯ
ПО ГИРЕВОМУ СПОРТУ СРЕДИ СТАРШИХ ЮНОШЕЙ (17-18 ЛЕТ) 
</v>
      </c>
      <c r="M6" s="140"/>
      <c r="N6" s="141"/>
      <c r="O6" s="141"/>
      <c r="P6" s="142"/>
    </row>
    <row r="7" spans="1:16" ht="18.75">
      <c r="A7" s="24"/>
      <c r="B7" s="24"/>
      <c r="D7" s="95"/>
      <c r="F7" s="44" t="s">
        <v>35</v>
      </c>
      <c r="G7" s="44"/>
      <c r="H7" s="14"/>
      <c r="M7" s="25"/>
      <c r="N7" s="25"/>
      <c r="O7" s="25"/>
      <c r="P7" s="25"/>
    </row>
    <row r="8" spans="1:16" ht="102" customHeight="1">
      <c r="A8" s="29" t="s">
        <v>19</v>
      </c>
      <c r="B8" s="33" t="s">
        <v>24</v>
      </c>
      <c r="C8" s="29" t="s">
        <v>6</v>
      </c>
      <c r="D8" s="29" t="s">
        <v>1</v>
      </c>
      <c r="E8" s="29" t="s">
        <v>2</v>
      </c>
      <c r="F8" s="32" t="s">
        <v>18</v>
      </c>
      <c r="G8" s="29" t="s">
        <v>9</v>
      </c>
      <c r="H8" s="29" t="s">
        <v>31</v>
      </c>
      <c r="I8" s="30" t="s">
        <v>11</v>
      </c>
      <c r="J8" s="130" t="s">
        <v>12</v>
      </c>
      <c r="K8" s="131"/>
      <c r="L8" s="132"/>
      <c r="M8" s="30" t="s">
        <v>20</v>
      </c>
      <c r="N8" s="31" t="s">
        <v>23</v>
      </c>
      <c r="O8" s="29" t="s">
        <v>4</v>
      </c>
      <c r="P8" s="29" t="s">
        <v>15</v>
      </c>
    </row>
    <row r="9" spans="1:16" ht="18" customHeight="1">
      <c r="A9" s="34"/>
      <c r="B9" s="35"/>
      <c r="C9" s="36"/>
      <c r="D9" s="36"/>
      <c r="E9" s="36"/>
      <c r="F9" s="43" t="s">
        <v>42</v>
      </c>
      <c r="G9" s="36"/>
      <c r="H9" s="37"/>
      <c r="I9" s="38"/>
      <c r="J9" s="39"/>
      <c r="K9" s="39"/>
      <c r="L9" s="39"/>
      <c r="M9" s="40"/>
      <c r="N9" s="41"/>
      <c r="O9" s="42"/>
      <c r="P9" s="42"/>
    </row>
    <row r="10" spans="1:16" s="27" customFormat="1">
      <c r="A10" s="26" t="s">
        <v>97</v>
      </c>
      <c r="B10" s="67" t="s">
        <v>75</v>
      </c>
      <c r="C10" s="45">
        <v>2004</v>
      </c>
      <c r="D10" s="55">
        <v>57.8</v>
      </c>
      <c r="E10" s="56"/>
      <c r="F10" s="57" t="s">
        <v>40</v>
      </c>
      <c r="G10" s="78">
        <v>20</v>
      </c>
      <c r="H10" s="49">
        <v>2</v>
      </c>
      <c r="I10" s="70">
        <v>1</v>
      </c>
      <c r="J10" s="49">
        <v>57</v>
      </c>
      <c r="K10" s="49">
        <v>69</v>
      </c>
      <c r="L10" s="57">
        <f>K10/2+J10</f>
        <v>91.5</v>
      </c>
      <c r="M10" s="79">
        <f>L10*I10*H10</f>
        <v>183</v>
      </c>
      <c r="N10" s="49">
        <v>20</v>
      </c>
      <c r="O10" s="49"/>
      <c r="P10" s="58" t="s">
        <v>95</v>
      </c>
    </row>
    <row r="11" spans="1:16" s="27" customFormat="1">
      <c r="A11" s="26" t="s">
        <v>98</v>
      </c>
      <c r="B11" s="69" t="s">
        <v>61</v>
      </c>
      <c r="C11" s="45">
        <v>2003</v>
      </c>
      <c r="D11" s="46">
        <v>53.7</v>
      </c>
      <c r="E11" s="47" t="s">
        <v>64</v>
      </c>
      <c r="F11" s="57" t="s">
        <v>37</v>
      </c>
      <c r="G11" s="84">
        <v>20</v>
      </c>
      <c r="H11" s="49">
        <v>2</v>
      </c>
      <c r="I11" s="70">
        <v>1</v>
      </c>
      <c r="J11" s="49">
        <v>35</v>
      </c>
      <c r="K11" s="51">
        <v>75</v>
      </c>
      <c r="L11" s="57">
        <f>K11/2+J11</f>
        <v>72.5</v>
      </c>
      <c r="M11" s="79">
        <f>L11*I11*H11</f>
        <v>145</v>
      </c>
      <c r="N11" s="51">
        <v>18</v>
      </c>
      <c r="O11" s="51"/>
      <c r="P11" s="62" t="s">
        <v>38</v>
      </c>
    </row>
    <row r="12" spans="1:16" s="27" customFormat="1">
      <c r="A12" s="26" t="s">
        <v>99</v>
      </c>
      <c r="B12" s="67" t="s">
        <v>45</v>
      </c>
      <c r="C12" s="45">
        <v>2003</v>
      </c>
      <c r="D12" s="55">
        <v>51.7</v>
      </c>
      <c r="E12" s="56"/>
      <c r="F12" s="57" t="s">
        <v>43</v>
      </c>
      <c r="G12" s="68">
        <v>20</v>
      </c>
      <c r="H12" s="49">
        <v>2</v>
      </c>
      <c r="I12" s="70">
        <v>1</v>
      </c>
      <c r="J12" s="49">
        <v>21</v>
      </c>
      <c r="K12" s="49">
        <v>70</v>
      </c>
      <c r="L12" s="57">
        <f>K12/2+J12</f>
        <v>56</v>
      </c>
      <c r="M12" s="79">
        <f>L12*I12*H12</f>
        <v>112</v>
      </c>
      <c r="N12" s="49">
        <v>16</v>
      </c>
      <c r="O12" s="51"/>
      <c r="P12" s="65" t="s">
        <v>26</v>
      </c>
    </row>
    <row r="13" spans="1:16" s="27" customFormat="1" ht="14.25">
      <c r="A13" s="34"/>
      <c r="B13" s="35"/>
      <c r="C13" s="36"/>
      <c r="D13" s="36"/>
      <c r="E13" s="36"/>
      <c r="F13" s="43" t="s">
        <v>84</v>
      </c>
      <c r="G13" s="36"/>
      <c r="H13" s="37"/>
      <c r="I13" s="38"/>
      <c r="J13" s="39"/>
      <c r="K13" s="39"/>
      <c r="L13" s="39"/>
      <c r="M13" s="40"/>
      <c r="N13" s="41"/>
      <c r="O13" s="42"/>
      <c r="P13" s="42"/>
    </row>
    <row r="14" spans="1:16" s="27" customFormat="1" ht="30">
      <c r="A14" s="26" t="s">
        <v>97</v>
      </c>
      <c r="B14" s="67" t="s">
        <v>62</v>
      </c>
      <c r="C14" s="45">
        <v>2003</v>
      </c>
      <c r="D14" s="46">
        <v>61.8</v>
      </c>
      <c r="E14" s="47">
        <v>1</v>
      </c>
      <c r="F14" s="57" t="s">
        <v>37</v>
      </c>
      <c r="G14" s="84">
        <v>24</v>
      </c>
      <c r="H14" s="49">
        <v>4</v>
      </c>
      <c r="I14" s="70">
        <v>1</v>
      </c>
      <c r="J14" s="49">
        <v>80</v>
      </c>
      <c r="K14" s="49">
        <v>63</v>
      </c>
      <c r="L14" s="57">
        <f>K14/2+J14</f>
        <v>111.5</v>
      </c>
      <c r="M14" s="79">
        <f>L14*I14*H14</f>
        <v>446</v>
      </c>
      <c r="N14" s="49">
        <v>21</v>
      </c>
      <c r="O14" s="88" t="s">
        <v>49</v>
      </c>
      <c r="P14" s="52" t="s">
        <v>96</v>
      </c>
    </row>
    <row r="15" spans="1:16" s="27" customFormat="1">
      <c r="A15" s="26" t="s">
        <v>98</v>
      </c>
      <c r="B15" s="66" t="s">
        <v>60</v>
      </c>
      <c r="C15" s="45">
        <v>2003</v>
      </c>
      <c r="D15" s="46">
        <v>61.3</v>
      </c>
      <c r="E15" s="47">
        <v>2</v>
      </c>
      <c r="F15" s="57" t="s">
        <v>37</v>
      </c>
      <c r="G15" s="84">
        <v>24</v>
      </c>
      <c r="H15" s="49">
        <v>4</v>
      </c>
      <c r="I15" s="70">
        <v>1</v>
      </c>
      <c r="J15" s="57">
        <v>41</v>
      </c>
      <c r="K15" s="57">
        <v>71</v>
      </c>
      <c r="L15" s="57">
        <f>K15/2+J15</f>
        <v>76.5</v>
      </c>
      <c r="M15" s="79">
        <f>L15*I15*H15</f>
        <v>306</v>
      </c>
      <c r="N15" s="49">
        <v>18</v>
      </c>
      <c r="O15" s="49" t="s">
        <v>100</v>
      </c>
      <c r="P15" s="62" t="s">
        <v>38</v>
      </c>
    </row>
    <row r="16" spans="1:16" s="27" customFormat="1">
      <c r="A16" s="26" t="s">
        <v>99</v>
      </c>
      <c r="B16" s="120" t="s">
        <v>109</v>
      </c>
      <c r="C16" s="45">
        <v>2003</v>
      </c>
      <c r="D16" s="121">
        <v>62.95</v>
      </c>
      <c r="E16" s="122"/>
      <c r="F16" s="57" t="s">
        <v>43</v>
      </c>
      <c r="G16" s="123">
        <v>20</v>
      </c>
      <c r="H16" s="124">
        <v>2</v>
      </c>
      <c r="I16" s="125">
        <v>1</v>
      </c>
      <c r="J16" s="126">
        <v>60</v>
      </c>
      <c r="K16" s="126">
        <v>85</v>
      </c>
      <c r="L16" s="57">
        <f>K16/2+J16</f>
        <v>102.5</v>
      </c>
      <c r="M16" s="79">
        <f>L16*I16*H16</f>
        <v>205</v>
      </c>
      <c r="N16" s="127">
        <v>16</v>
      </c>
      <c r="O16" s="127"/>
      <c r="P16" s="65" t="s">
        <v>26</v>
      </c>
    </row>
    <row r="17" spans="1:16" s="27" customFormat="1" ht="14.25">
      <c r="A17" s="34"/>
      <c r="B17" s="35"/>
      <c r="C17" s="36"/>
      <c r="D17" s="36"/>
      <c r="E17" s="36"/>
      <c r="F17" s="43" t="s">
        <v>85</v>
      </c>
      <c r="G17" s="36"/>
      <c r="H17" s="37"/>
      <c r="I17" s="38"/>
      <c r="J17" s="39"/>
      <c r="K17" s="39"/>
      <c r="L17" s="39"/>
      <c r="M17" s="40"/>
      <c r="N17" s="41"/>
      <c r="O17" s="42"/>
      <c r="P17" s="42"/>
    </row>
    <row r="18" spans="1:16" s="27" customFormat="1" ht="15.75" customHeight="1">
      <c r="A18" s="26" t="s">
        <v>97</v>
      </c>
      <c r="B18" s="67" t="s">
        <v>73</v>
      </c>
      <c r="C18" s="45">
        <v>2004</v>
      </c>
      <c r="D18" s="107">
        <v>67.2</v>
      </c>
      <c r="E18" s="49" t="s">
        <v>49</v>
      </c>
      <c r="F18" s="57" t="s">
        <v>40</v>
      </c>
      <c r="G18" s="68">
        <v>24</v>
      </c>
      <c r="H18" s="49">
        <v>4</v>
      </c>
      <c r="I18" s="70">
        <v>1</v>
      </c>
      <c r="J18" s="49">
        <v>72</v>
      </c>
      <c r="K18" s="49">
        <v>102</v>
      </c>
      <c r="L18" s="57">
        <f>K18/2+J18</f>
        <v>123</v>
      </c>
      <c r="M18" s="79">
        <f>L18*I18*H18</f>
        <v>492</v>
      </c>
      <c r="N18" s="49">
        <v>21</v>
      </c>
      <c r="O18" s="88" t="s">
        <v>49</v>
      </c>
      <c r="P18" s="58" t="s">
        <v>95</v>
      </c>
    </row>
    <row r="19" spans="1:16" s="27" customFormat="1" ht="15.75">
      <c r="A19" s="26" t="s">
        <v>98</v>
      </c>
      <c r="B19" s="67" t="s">
        <v>52</v>
      </c>
      <c r="C19" s="96">
        <v>2004</v>
      </c>
      <c r="D19" s="108">
        <v>66.3</v>
      </c>
      <c r="E19" s="96" t="s">
        <v>53</v>
      </c>
      <c r="F19" s="57" t="s">
        <v>39</v>
      </c>
      <c r="G19" s="96">
        <v>24</v>
      </c>
      <c r="H19" s="49">
        <v>4</v>
      </c>
      <c r="I19" s="70">
        <v>1</v>
      </c>
      <c r="J19" s="49">
        <v>40</v>
      </c>
      <c r="K19" s="49">
        <v>100</v>
      </c>
      <c r="L19" s="57">
        <f>K19/2+J19</f>
        <v>90</v>
      </c>
      <c r="M19" s="79">
        <f>L19*I19*H19</f>
        <v>360</v>
      </c>
      <c r="N19" s="49">
        <v>18</v>
      </c>
      <c r="O19" s="88" t="s">
        <v>101</v>
      </c>
      <c r="P19" s="59" t="s">
        <v>28</v>
      </c>
    </row>
    <row r="20" spans="1:16" s="27" customFormat="1">
      <c r="A20" s="26" t="s">
        <v>99</v>
      </c>
      <c r="B20" s="67" t="s">
        <v>81</v>
      </c>
      <c r="C20" s="54">
        <v>2003</v>
      </c>
      <c r="D20" s="55">
        <v>67.849999999999994</v>
      </c>
      <c r="E20" s="49" t="s">
        <v>49</v>
      </c>
      <c r="F20" s="57" t="s">
        <v>43</v>
      </c>
      <c r="G20" s="78">
        <v>20</v>
      </c>
      <c r="H20" s="49">
        <v>2</v>
      </c>
      <c r="I20" s="70">
        <v>1</v>
      </c>
      <c r="J20" s="49">
        <v>60</v>
      </c>
      <c r="K20" s="49">
        <v>87</v>
      </c>
      <c r="L20" s="57">
        <f>K20/2+J20</f>
        <v>103.5</v>
      </c>
      <c r="M20" s="79">
        <f>L20*I20*H20</f>
        <v>207</v>
      </c>
      <c r="N20" s="49">
        <v>16</v>
      </c>
      <c r="O20" s="49"/>
      <c r="P20" s="65" t="s">
        <v>26</v>
      </c>
    </row>
    <row r="21" spans="1:16" s="27" customFormat="1" ht="14.25">
      <c r="A21" s="34"/>
      <c r="B21" s="35"/>
      <c r="C21" s="36"/>
      <c r="D21" s="36"/>
      <c r="E21" s="36"/>
      <c r="F21" s="43" t="s">
        <v>86</v>
      </c>
      <c r="G21" s="36"/>
      <c r="H21" s="37"/>
      <c r="I21" s="38"/>
      <c r="J21" s="39"/>
      <c r="K21" s="39"/>
      <c r="L21" s="39"/>
      <c r="M21" s="40"/>
      <c r="N21" s="41"/>
      <c r="O21" s="42"/>
      <c r="P21" s="42"/>
    </row>
    <row r="22" spans="1:16" s="27" customFormat="1" ht="14.25" customHeight="1">
      <c r="A22" s="26" t="s">
        <v>92</v>
      </c>
      <c r="B22" s="66" t="s">
        <v>54</v>
      </c>
      <c r="C22" s="97">
        <v>2004</v>
      </c>
      <c r="D22" s="46">
        <v>69.5</v>
      </c>
      <c r="E22" s="98" t="s">
        <v>55</v>
      </c>
      <c r="F22" s="57" t="s">
        <v>39</v>
      </c>
      <c r="G22" s="99">
        <v>28</v>
      </c>
      <c r="H22" s="49">
        <v>6</v>
      </c>
      <c r="I22" s="70">
        <v>1</v>
      </c>
      <c r="J22" s="49">
        <v>50</v>
      </c>
      <c r="K22" s="49">
        <v>85</v>
      </c>
      <c r="L22" s="57">
        <f>K22/2+J22</f>
        <v>92.5</v>
      </c>
      <c r="M22" s="79">
        <f>L22*I22*H22</f>
        <v>555</v>
      </c>
      <c r="N22" s="49">
        <v>20</v>
      </c>
      <c r="O22" s="88" t="s">
        <v>102</v>
      </c>
      <c r="P22" s="59" t="s">
        <v>28</v>
      </c>
    </row>
    <row r="23" spans="1:16" s="27" customFormat="1" ht="14.25" customHeight="1">
      <c r="A23" s="26" t="s">
        <v>93</v>
      </c>
      <c r="B23" s="67" t="s">
        <v>83</v>
      </c>
      <c r="C23" s="54">
        <v>2004</v>
      </c>
      <c r="D23" s="55">
        <v>68.45</v>
      </c>
      <c r="E23" s="56"/>
      <c r="F23" s="57" t="s">
        <v>43</v>
      </c>
      <c r="G23" s="78">
        <v>20</v>
      </c>
      <c r="H23" s="49">
        <v>2</v>
      </c>
      <c r="I23" s="70">
        <v>1</v>
      </c>
      <c r="J23" s="49">
        <v>45</v>
      </c>
      <c r="K23" s="49">
        <v>70</v>
      </c>
      <c r="L23" s="57">
        <f>K23/2+J23</f>
        <v>80</v>
      </c>
      <c r="M23" s="79">
        <f>L23*I23*H23</f>
        <v>160</v>
      </c>
      <c r="N23" s="49">
        <v>18</v>
      </c>
      <c r="O23" s="49"/>
      <c r="P23" s="65" t="s">
        <v>26</v>
      </c>
    </row>
    <row r="24" spans="1:16" s="27" customFormat="1">
      <c r="A24" s="26" t="s">
        <v>94</v>
      </c>
      <c r="B24" s="67" t="s">
        <v>56</v>
      </c>
      <c r="C24" s="97">
        <v>2004</v>
      </c>
      <c r="D24" s="46">
        <v>72.900000000000006</v>
      </c>
      <c r="E24" s="98" t="s">
        <v>53</v>
      </c>
      <c r="F24" s="57" t="s">
        <v>39</v>
      </c>
      <c r="G24" s="99">
        <v>16</v>
      </c>
      <c r="H24" s="49">
        <v>1</v>
      </c>
      <c r="I24" s="70">
        <v>1</v>
      </c>
      <c r="J24" s="64">
        <v>35</v>
      </c>
      <c r="K24" s="49">
        <v>30</v>
      </c>
      <c r="L24" s="57">
        <f>K24/2+J24</f>
        <v>50</v>
      </c>
      <c r="M24" s="79">
        <f>L24*I24*H24</f>
        <v>50</v>
      </c>
      <c r="N24" s="49">
        <v>16</v>
      </c>
      <c r="O24" s="49"/>
      <c r="P24" s="59" t="s">
        <v>28</v>
      </c>
    </row>
    <row r="25" spans="1:16" s="27" customFormat="1" ht="14.25">
      <c r="A25" s="34"/>
      <c r="B25" s="35"/>
      <c r="C25" s="36"/>
      <c r="D25" s="36"/>
      <c r="E25" s="36"/>
      <c r="F25" s="43" t="s">
        <v>87</v>
      </c>
      <c r="G25" s="36"/>
      <c r="H25" s="37"/>
      <c r="I25" s="38"/>
      <c r="J25" s="39"/>
      <c r="K25" s="39"/>
      <c r="L25" s="39"/>
      <c r="M25" s="40"/>
      <c r="N25" s="41"/>
      <c r="O25" s="42"/>
      <c r="P25" s="42"/>
    </row>
    <row r="26" spans="1:16" s="27" customFormat="1" ht="15.75">
      <c r="A26" s="26" t="s">
        <v>97</v>
      </c>
      <c r="B26" s="67" t="s">
        <v>69</v>
      </c>
      <c r="C26" s="45">
        <v>2004</v>
      </c>
      <c r="D26" s="46">
        <v>73.3</v>
      </c>
      <c r="E26" s="47">
        <v>2</v>
      </c>
      <c r="F26" s="57" t="s">
        <v>70</v>
      </c>
      <c r="G26" s="84">
        <v>24</v>
      </c>
      <c r="H26" s="49">
        <v>4</v>
      </c>
      <c r="I26" s="70">
        <v>1</v>
      </c>
      <c r="J26" s="49">
        <v>51</v>
      </c>
      <c r="K26" s="49">
        <v>108</v>
      </c>
      <c r="L26" s="57">
        <f>K26/2+J26</f>
        <v>105</v>
      </c>
      <c r="M26" s="79">
        <f>L26*I26*H26</f>
        <v>420</v>
      </c>
      <c r="N26" s="49">
        <v>20</v>
      </c>
      <c r="O26" s="88" t="s">
        <v>101</v>
      </c>
      <c r="P26" s="60" t="s">
        <v>47</v>
      </c>
    </row>
    <row r="27" spans="1:16" s="27" customFormat="1">
      <c r="A27" s="26" t="s">
        <v>98</v>
      </c>
      <c r="B27" s="66" t="s">
        <v>44</v>
      </c>
      <c r="C27" s="54">
        <v>2004</v>
      </c>
      <c r="D27" s="55">
        <v>77.3</v>
      </c>
      <c r="E27" s="56"/>
      <c r="F27" s="57" t="s">
        <v>43</v>
      </c>
      <c r="G27" s="78">
        <v>20</v>
      </c>
      <c r="H27" s="49">
        <v>2</v>
      </c>
      <c r="I27" s="70">
        <v>1</v>
      </c>
      <c r="J27" s="63">
        <v>23</v>
      </c>
      <c r="K27" s="51">
        <v>83</v>
      </c>
      <c r="L27" s="57">
        <f>K27/2+J27</f>
        <v>64.5</v>
      </c>
      <c r="M27" s="79">
        <f>L27*I27*H27</f>
        <v>129</v>
      </c>
      <c r="N27" s="51">
        <v>18</v>
      </c>
      <c r="O27" s="51"/>
      <c r="P27" s="65" t="s">
        <v>26</v>
      </c>
    </row>
    <row r="28" spans="1:16" s="27" customFormat="1">
      <c r="A28" s="26" t="s">
        <v>99</v>
      </c>
      <c r="B28" s="69" t="s">
        <v>82</v>
      </c>
      <c r="C28" s="54">
        <v>2003</v>
      </c>
      <c r="D28" s="3">
        <v>75</v>
      </c>
      <c r="E28" s="50"/>
      <c r="F28" s="57" t="s">
        <v>43</v>
      </c>
      <c r="G28" s="78">
        <v>20</v>
      </c>
      <c r="H28" s="49">
        <v>2</v>
      </c>
      <c r="I28" s="70">
        <v>1</v>
      </c>
      <c r="J28" s="51"/>
      <c r="K28" s="61"/>
      <c r="L28" s="57">
        <f>K28/2+J28</f>
        <v>0</v>
      </c>
      <c r="M28" s="79">
        <f>L28*I28*H28</f>
        <v>0</v>
      </c>
      <c r="N28" s="61"/>
      <c r="O28" s="61"/>
      <c r="P28" s="65" t="s">
        <v>26</v>
      </c>
    </row>
    <row r="29" spans="1:16" s="27" customFormat="1" ht="14.25">
      <c r="A29" s="34"/>
      <c r="B29" s="35"/>
      <c r="C29" s="36"/>
      <c r="D29" s="36"/>
      <c r="E29" s="36"/>
      <c r="F29" s="43" t="s">
        <v>88</v>
      </c>
      <c r="G29" s="36"/>
      <c r="H29" s="37"/>
      <c r="I29" s="38"/>
      <c r="J29" s="39"/>
      <c r="K29" s="39"/>
      <c r="L29" s="39"/>
      <c r="M29" s="40"/>
      <c r="N29" s="41"/>
      <c r="O29" s="42"/>
      <c r="P29" s="42"/>
    </row>
    <row r="30" spans="1:16" s="27" customFormat="1">
      <c r="A30" s="26" t="s">
        <v>97</v>
      </c>
      <c r="B30" s="66" t="s">
        <v>72</v>
      </c>
      <c r="C30" s="45">
        <v>2004</v>
      </c>
      <c r="D30" s="55">
        <v>84.6</v>
      </c>
      <c r="E30" s="56"/>
      <c r="F30" s="57" t="s">
        <v>40</v>
      </c>
      <c r="G30" s="78">
        <v>32</v>
      </c>
      <c r="H30" s="49">
        <v>8</v>
      </c>
      <c r="I30" s="70">
        <v>1</v>
      </c>
      <c r="J30" s="49">
        <v>39</v>
      </c>
      <c r="K30" s="49">
        <v>83</v>
      </c>
      <c r="L30" s="57">
        <f>K30/2+J30</f>
        <v>80.5</v>
      </c>
      <c r="M30" s="79">
        <f>L30*I30*H30</f>
        <v>644</v>
      </c>
      <c r="N30" s="49">
        <v>20</v>
      </c>
      <c r="O30" s="51"/>
      <c r="P30" s="58" t="s">
        <v>95</v>
      </c>
    </row>
    <row r="31" spans="1:16" s="27" customFormat="1" ht="15.75">
      <c r="A31" s="26" t="s">
        <v>98</v>
      </c>
      <c r="B31" s="77" t="s">
        <v>74</v>
      </c>
      <c r="C31" s="45">
        <v>2004</v>
      </c>
      <c r="D31" s="109">
        <v>79.3</v>
      </c>
      <c r="E31" s="50" t="s">
        <v>68</v>
      </c>
      <c r="F31" s="57" t="s">
        <v>40</v>
      </c>
      <c r="G31" s="85">
        <v>24</v>
      </c>
      <c r="H31" s="49">
        <v>4</v>
      </c>
      <c r="I31" s="70">
        <v>1</v>
      </c>
      <c r="J31" s="53">
        <v>56</v>
      </c>
      <c r="K31" s="53">
        <v>95</v>
      </c>
      <c r="L31" s="57">
        <f>K31/2+J31</f>
        <v>103.5</v>
      </c>
      <c r="M31" s="79">
        <f>L31*I31*H31</f>
        <v>414</v>
      </c>
      <c r="N31" s="64">
        <v>18</v>
      </c>
      <c r="O31" s="88"/>
      <c r="P31" s="58" t="s">
        <v>95</v>
      </c>
    </row>
    <row r="32" spans="1:16" s="27" customFormat="1">
      <c r="A32" s="26" t="s">
        <v>99</v>
      </c>
      <c r="B32" s="66" t="s">
        <v>76</v>
      </c>
      <c r="C32" s="45">
        <v>2003</v>
      </c>
      <c r="D32" s="55">
        <v>84.3</v>
      </c>
      <c r="E32" s="56"/>
      <c r="F32" s="57" t="s">
        <v>40</v>
      </c>
      <c r="G32" s="78">
        <v>20</v>
      </c>
      <c r="H32" s="49">
        <v>2</v>
      </c>
      <c r="I32" s="70">
        <v>1</v>
      </c>
      <c r="J32" s="49">
        <v>30</v>
      </c>
      <c r="K32" s="49">
        <v>70</v>
      </c>
      <c r="L32" s="57">
        <f>K32/2+J32</f>
        <v>65</v>
      </c>
      <c r="M32" s="79">
        <f>L32*I32*H32</f>
        <v>130</v>
      </c>
      <c r="N32" s="49">
        <v>16</v>
      </c>
      <c r="O32" s="49"/>
      <c r="P32" s="58" t="s">
        <v>95</v>
      </c>
    </row>
    <row r="33" spans="1:16" s="27" customFormat="1" ht="14.25">
      <c r="A33" s="34"/>
      <c r="B33" s="35"/>
      <c r="C33" s="36"/>
      <c r="D33" s="36"/>
      <c r="E33" s="36"/>
      <c r="F33" s="43" t="s">
        <v>89</v>
      </c>
      <c r="G33" s="36"/>
      <c r="H33" s="37"/>
      <c r="I33" s="38"/>
      <c r="J33" s="39"/>
      <c r="K33" s="39"/>
      <c r="L33" s="39"/>
      <c r="M33" s="40"/>
      <c r="N33" s="41"/>
      <c r="O33" s="42"/>
      <c r="P33" s="42"/>
    </row>
    <row r="34" spans="1:16" s="27" customFormat="1">
      <c r="A34" s="26" t="s">
        <v>97</v>
      </c>
      <c r="B34" s="77" t="s">
        <v>57</v>
      </c>
      <c r="C34" s="97">
        <v>2003</v>
      </c>
      <c r="D34" s="46">
        <v>97.5</v>
      </c>
      <c r="E34" s="98" t="s">
        <v>55</v>
      </c>
      <c r="F34" s="57" t="s">
        <v>39</v>
      </c>
      <c r="G34" s="99">
        <v>28</v>
      </c>
      <c r="H34" s="49">
        <v>6</v>
      </c>
      <c r="I34" s="70">
        <v>1</v>
      </c>
      <c r="J34" s="64">
        <v>66</v>
      </c>
      <c r="K34" s="64">
        <v>101</v>
      </c>
      <c r="L34" s="57">
        <f>K34/2+J34</f>
        <v>116.5</v>
      </c>
      <c r="M34" s="79">
        <f>L34*I34*H34</f>
        <v>699</v>
      </c>
      <c r="N34" s="64">
        <v>20</v>
      </c>
      <c r="O34" s="64"/>
      <c r="P34" s="59" t="s">
        <v>28</v>
      </c>
    </row>
    <row r="35" spans="1:16" s="27" customFormat="1">
      <c r="A35" s="26" t="s">
        <v>98</v>
      </c>
      <c r="B35" s="66" t="s">
        <v>63</v>
      </c>
      <c r="C35" s="45">
        <v>2004</v>
      </c>
      <c r="D35" s="46">
        <v>97.5</v>
      </c>
      <c r="E35" s="47">
        <v>1</v>
      </c>
      <c r="F35" s="57" t="s">
        <v>37</v>
      </c>
      <c r="G35" s="84">
        <v>24</v>
      </c>
      <c r="H35" s="49">
        <v>4</v>
      </c>
      <c r="I35" s="70">
        <v>1</v>
      </c>
      <c r="J35" s="49">
        <v>50</v>
      </c>
      <c r="K35" s="49">
        <v>102</v>
      </c>
      <c r="L35" s="57">
        <f>K35/2+J35</f>
        <v>101</v>
      </c>
      <c r="M35" s="79">
        <f>L35*I35*H35</f>
        <v>404</v>
      </c>
      <c r="N35" s="49">
        <v>18</v>
      </c>
      <c r="O35" s="51"/>
      <c r="P35" s="62" t="s">
        <v>38</v>
      </c>
    </row>
    <row r="36" spans="1:16" s="27" customFormat="1">
      <c r="A36" s="26" t="s">
        <v>99</v>
      </c>
      <c r="B36" s="66" t="s">
        <v>80</v>
      </c>
      <c r="C36" s="54">
        <v>2003</v>
      </c>
      <c r="D36" s="55">
        <v>97.15</v>
      </c>
      <c r="E36" s="56"/>
      <c r="F36" s="57" t="s">
        <v>43</v>
      </c>
      <c r="G36" s="81">
        <v>20</v>
      </c>
      <c r="H36" s="49">
        <v>2</v>
      </c>
      <c r="I36" s="70">
        <v>1</v>
      </c>
      <c r="J36" s="49">
        <v>42</v>
      </c>
      <c r="K36" s="49">
        <v>110</v>
      </c>
      <c r="L36" s="57">
        <f>K36/2+J36</f>
        <v>97</v>
      </c>
      <c r="M36" s="79">
        <f>L36*I36*H36</f>
        <v>194</v>
      </c>
      <c r="N36" s="64">
        <v>16</v>
      </c>
      <c r="O36" s="56"/>
      <c r="P36" s="65" t="s">
        <v>26</v>
      </c>
    </row>
    <row r="37" spans="1:16">
      <c r="A37" s="27" t="s">
        <v>25</v>
      </c>
      <c r="B37" s="102"/>
      <c r="C37" s="27"/>
      <c r="D37" s="27" t="s">
        <v>13</v>
      </c>
      <c r="E37" s="27"/>
      <c r="F37" s="27"/>
      <c r="G37" s="27" t="s">
        <v>16</v>
      </c>
      <c r="H37" s="27"/>
      <c r="I37" s="27"/>
      <c r="J37" s="27"/>
      <c r="K37" s="27"/>
      <c r="L37" s="27"/>
      <c r="M37" s="27"/>
      <c r="N37" s="27"/>
      <c r="O37" s="27" t="s">
        <v>33</v>
      </c>
      <c r="P37" s="27"/>
    </row>
  </sheetData>
  <sortState ref="B33:P35">
    <sortCondition descending="1" ref="M33:M35"/>
  </sortState>
  <mergeCells count="7">
    <mergeCell ref="A2:F2"/>
    <mergeCell ref="A1:I1"/>
    <mergeCell ref="J8:L8"/>
    <mergeCell ref="M3:P3"/>
    <mergeCell ref="A6:B6"/>
    <mergeCell ref="A5:B5"/>
    <mergeCell ref="M6:P6"/>
  </mergeCells>
  <printOptions gridLines="1"/>
  <pageMargins left="0.69999998807907104" right="0.69999998807907104" top="0.75" bottom="0.75" header="0.30000001192092896" footer="0.30000001192092896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37"/>
  <sheetViews>
    <sheetView topLeftCell="A7" zoomScaleNormal="100" zoomScaleSheetLayoutView="75" workbookViewId="0">
      <selection activeCell="H20" sqref="H20"/>
    </sheetView>
  </sheetViews>
  <sheetFormatPr defaultRowHeight="15"/>
  <cols>
    <col min="1" max="1" width="5.7109375" style="11" customWidth="1"/>
    <col min="2" max="2" width="27" style="11" customWidth="1"/>
    <col min="3" max="3" width="5.28515625" style="11" customWidth="1"/>
    <col min="4" max="4" width="8.42578125" style="11" customWidth="1"/>
    <col min="5" max="5" width="6.5703125" style="11" customWidth="1"/>
    <col min="6" max="6" width="29.7109375" style="11" customWidth="1"/>
    <col min="7" max="7" width="7" style="11" customWidth="1"/>
    <col min="8" max="8" width="5.42578125" style="11" customWidth="1"/>
    <col min="9" max="9" width="4.28515625" style="11" customWidth="1"/>
    <col min="10" max="10" width="4.5703125" style="11" customWidth="1"/>
    <col min="11" max="11" width="4.85546875" style="11" customWidth="1"/>
    <col min="12" max="12" width="10.28515625" style="11" customWidth="1"/>
    <col min="13" max="13" width="8.42578125" style="11" customWidth="1"/>
    <col min="14" max="14" width="5.5703125" style="11" customWidth="1"/>
    <col min="15" max="15" width="5.140625" style="11" customWidth="1"/>
    <col min="16" max="16" width="17.5703125" style="11" customWidth="1"/>
    <col min="17" max="16384" width="9.140625" style="11"/>
  </cols>
  <sheetData>
    <row r="1" spans="1:16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7"/>
    </row>
    <row r="2" spans="1:16" ht="15.75" thickBot="1">
      <c r="A2" s="128" t="s">
        <v>27</v>
      </c>
      <c r="B2" s="129"/>
      <c r="C2" s="129"/>
      <c r="D2" s="129"/>
      <c r="E2" s="129"/>
      <c r="F2" s="129"/>
      <c r="G2" s="7"/>
      <c r="H2" s="7"/>
      <c r="I2" s="7"/>
      <c r="J2" s="7"/>
    </row>
    <row r="3" spans="1:16" ht="15.75" thickBot="1">
      <c r="I3" s="10" t="s">
        <v>29</v>
      </c>
      <c r="M3" s="133" t="s">
        <v>8</v>
      </c>
      <c r="N3" s="134"/>
      <c r="O3" s="134"/>
      <c r="P3" s="135"/>
    </row>
    <row r="4" spans="1:16" ht="27" thickBot="1">
      <c r="A4" s="12"/>
      <c r="B4" s="13" t="s">
        <v>51</v>
      </c>
      <c r="C4" s="14"/>
      <c r="D4" s="15">
        <v>2021</v>
      </c>
      <c r="F4" s="16" t="s">
        <v>3</v>
      </c>
      <c r="I4" s="11" t="s">
        <v>14</v>
      </c>
      <c r="M4" s="17" t="s">
        <v>104</v>
      </c>
      <c r="N4" s="18"/>
      <c r="O4" s="19"/>
      <c r="P4" s="19"/>
    </row>
    <row r="5" spans="1:16" ht="15.75" thickBot="1">
      <c r="A5" s="138" t="s">
        <v>5</v>
      </c>
      <c r="B5" s="139"/>
      <c r="F5" s="20" t="s">
        <v>103</v>
      </c>
      <c r="M5" s="21" t="s">
        <v>105</v>
      </c>
      <c r="N5" s="22"/>
      <c r="O5" s="23"/>
      <c r="P5" s="23"/>
    </row>
    <row r="6" spans="1:16" ht="18.75">
      <c r="A6" s="136" t="s">
        <v>48</v>
      </c>
      <c r="B6" s="137"/>
      <c r="D6" s="94"/>
      <c r="F6" s="10" t="str">
        <f>Д!F6</f>
        <v xml:space="preserve">ПЕРВЕНСТВО АЛТАЙСКОГО КРАЯ
ПО ГИРЕВОМУ СПОРТУ СРЕДИ СТАРШИХ ЮНОШЕЙ (17-18 ЛЕТ) 
</v>
      </c>
      <c r="M6" s="140"/>
      <c r="N6" s="141"/>
      <c r="O6" s="141"/>
      <c r="P6" s="142"/>
    </row>
    <row r="7" spans="1:16" ht="18.75">
      <c r="A7" s="24"/>
      <c r="B7" s="24"/>
      <c r="D7" s="95"/>
      <c r="F7" s="44" t="s">
        <v>35</v>
      </c>
      <c r="G7" s="44"/>
      <c r="H7" s="14"/>
      <c r="M7" s="25"/>
      <c r="N7" s="25"/>
      <c r="O7" s="25"/>
      <c r="P7" s="25"/>
    </row>
    <row r="8" spans="1:16" ht="102" customHeight="1">
      <c r="A8" s="114" t="s">
        <v>19</v>
      </c>
      <c r="B8" s="116" t="s">
        <v>24</v>
      </c>
      <c r="C8" s="114" t="s">
        <v>6</v>
      </c>
      <c r="D8" s="114" t="s">
        <v>1</v>
      </c>
      <c r="E8" s="114" t="s">
        <v>2</v>
      </c>
      <c r="F8" s="115" t="s">
        <v>18</v>
      </c>
      <c r="G8" s="114" t="s">
        <v>9</v>
      </c>
      <c r="H8" s="114" t="s">
        <v>31</v>
      </c>
      <c r="I8" s="113" t="s">
        <v>11</v>
      </c>
      <c r="J8" s="130" t="s">
        <v>12</v>
      </c>
      <c r="K8" s="131"/>
      <c r="L8" s="132"/>
      <c r="M8" s="113" t="s">
        <v>20</v>
      </c>
      <c r="N8" s="31" t="s">
        <v>23</v>
      </c>
      <c r="O8" s="114" t="s">
        <v>4</v>
      </c>
      <c r="P8" s="114" t="s">
        <v>15</v>
      </c>
    </row>
    <row r="9" spans="1:16" ht="18" customHeight="1">
      <c r="A9" s="34"/>
      <c r="B9" s="35"/>
      <c r="C9" s="36"/>
      <c r="D9" s="36"/>
      <c r="E9" s="36"/>
      <c r="F9" s="43" t="s">
        <v>42</v>
      </c>
      <c r="G9" s="36"/>
      <c r="H9" s="37"/>
      <c r="I9" s="38"/>
      <c r="J9" s="39"/>
      <c r="K9" s="39"/>
      <c r="L9" s="39"/>
      <c r="M9" s="40"/>
      <c r="N9" s="41"/>
      <c r="O9" s="42"/>
      <c r="P9" s="42"/>
    </row>
    <row r="10" spans="1:16" s="27" customFormat="1">
      <c r="A10" s="26" t="s">
        <v>97</v>
      </c>
      <c r="B10" s="67" t="s">
        <v>75</v>
      </c>
      <c r="C10" s="45">
        <v>2004</v>
      </c>
      <c r="D10" s="55">
        <v>57.8</v>
      </c>
      <c r="E10" s="56"/>
      <c r="F10" s="57" t="s">
        <v>40</v>
      </c>
      <c r="G10" s="78">
        <v>20</v>
      </c>
      <c r="H10" s="49">
        <v>2</v>
      </c>
      <c r="I10" s="70">
        <v>1</v>
      </c>
      <c r="J10" s="49">
        <v>34</v>
      </c>
      <c r="K10" s="49"/>
      <c r="L10" s="57">
        <f>K10/2+J10</f>
        <v>34</v>
      </c>
      <c r="M10" s="79">
        <f>L10*I10*H10</f>
        <v>68</v>
      </c>
      <c r="N10" s="49">
        <v>20</v>
      </c>
      <c r="O10" s="49"/>
      <c r="P10" s="58" t="s">
        <v>95</v>
      </c>
    </row>
    <row r="11" spans="1:16" s="27" customFormat="1">
      <c r="A11" s="26" t="s">
        <v>98</v>
      </c>
      <c r="B11" s="69" t="s">
        <v>61</v>
      </c>
      <c r="C11" s="45">
        <v>2003</v>
      </c>
      <c r="D11" s="46">
        <v>53.7</v>
      </c>
      <c r="E11" s="47" t="s">
        <v>64</v>
      </c>
      <c r="F11" s="57" t="s">
        <v>37</v>
      </c>
      <c r="G11" s="84">
        <v>20</v>
      </c>
      <c r="H11" s="49">
        <v>2</v>
      </c>
      <c r="I11" s="70">
        <v>1</v>
      </c>
      <c r="J11" s="49">
        <v>21</v>
      </c>
      <c r="K11" s="51"/>
      <c r="L11" s="57">
        <f>K11/2+J11</f>
        <v>21</v>
      </c>
      <c r="M11" s="79">
        <f>L11*I11*H11</f>
        <v>42</v>
      </c>
      <c r="N11" s="51">
        <v>18</v>
      </c>
      <c r="O11" s="51"/>
      <c r="P11" s="62" t="s">
        <v>38</v>
      </c>
    </row>
    <row r="12" spans="1:16" s="27" customFormat="1">
      <c r="A12" s="26" t="s">
        <v>99</v>
      </c>
      <c r="B12" s="67" t="s">
        <v>45</v>
      </c>
      <c r="C12" s="45">
        <v>2003</v>
      </c>
      <c r="D12" s="55">
        <v>51.7</v>
      </c>
      <c r="E12" s="56"/>
      <c r="F12" s="57" t="s">
        <v>43</v>
      </c>
      <c r="G12" s="118">
        <v>16</v>
      </c>
      <c r="H12" s="49">
        <v>1</v>
      </c>
      <c r="I12" s="70">
        <v>1</v>
      </c>
      <c r="J12" s="49">
        <v>17</v>
      </c>
      <c r="K12" s="49"/>
      <c r="L12" s="57">
        <f>K12/2+J12</f>
        <v>17</v>
      </c>
      <c r="M12" s="79">
        <f>L12*I12*H12</f>
        <v>17</v>
      </c>
      <c r="N12" s="49">
        <v>16</v>
      </c>
      <c r="O12" s="51"/>
      <c r="P12" s="65" t="s">
        <v>26</v>
      </c>
    </row>
    <row r="13" spans="1:16" s="27" customFormat="1" ht="14.25">
      <c r="A13" s="34"/>
      <c r="B13" s="35"/>
      <c r="C13" s="36"/>
      <c r="D13" s="36"/>
      <c r="E13" s="36"/>
      <c r="F13" s="43" t="s">
        <v>84</v>
      </c>
      <c r="G13" s="36"/>
      <c r="H13" s="37"/>
      <c r="I13" s="38"/>
      <c r="J13" s="39"/>
      <c r="K13" s="39"/>
      <c r="L13" s="39"/>
      <c r="M13" s="40"/>
      <c r="N13" s="41"/>
      <c r="O13" s="42"/>
      <c r="P13" s="42"/>
    </row>
    <row r="14" spans="1:16" s="27" customFormat="1" ht="30">
      <c r="A14" s="26" t="s">
        <v>97</v>
      </c>
      <c r="B14" s="67" t="s">
        <v>62</v>
      </c>
      <c r="C14" s="45">
        <v>2003</v>
      </c>
      <c r="D14" s="46">
        <v>61.8</v>
      </c>
      <c r="E14" s="47">
        <v>1</v>
      </c>
      <c r="F14" s="57" t="s">
        <v>37</v>
      </c>
      <c r="G14" s="84">
        <v>24</v>
      </c>
      <c r="H14" s="49">
        <v>4</v>
      </c>
      <c r="I14" s="70">
        <v>1</v>
      </c>
      <c r="J14" s="49">
        <v>28</v>
      </c>
      <c r="K14" s="49"/>
      <c r="L14" s="57">
        <f>K14/2+J14</f>
        <v>28</v>
      </c>
      <c r="M14" s="79">
        <f>L14*I14*H14</f>
        <v>112</v>
      </c>
      <c r="N14" s="49">
        <v>20</v>
      </c>
      <c r="O14" s="88"/>
      <c r="P14" s="52" t="s">
        <v>96</v>
      </c>
    </row>
    <row r="15" spans="1:16" s="27" customFormat="1">
      <c r="A15" s="26" t="s">
        <v>98</v>
      </c>
      <c r="B15" s="66" t="s">
        <v>60</v>
      </c>
      <c r="C15" s="45">
        <v>2003</v>
      </c>
      <c r="D15" s="46">
        <v>61.3</v>
      </c>
      <c r="E15" s="47">
        <v>2</v>
      </c>
      <c r="F15" s="57" t="s">
        <v>37</v>
      </c>
      <c r="G15" s="84">
        <v>24</v>
      </c>
      <c r="H15" s="49">
        <v>4</v>
      </c>
      <c r="I15" s="70">
        <v>1</v>
      </c>
      <c r="J15" s="57">
        <v>23</v>
      </c>
      <c r="K15" s="57"/>
      <c r="L15" s="57">
        <f>K15/2+J15</f>
        <v>23</v>
      </c>
      <c r="M15" s="79">
        <f>L15*I15*H15</f>
        <v>92</v>
      </c>
      <c r="N15" s="49">
        <v>18</v>
      </c>
      <c r="O15" s="49"/>
      <c r="P15" s="62" t="s">
        <v>38</v>
      </c>
    </row>
    <row r="16" spans="1:16" s="27" customFormat="1">
      <c r="A16" s="119" t="s">
        <v>99</v>
      </c>
      <c r="B16" s="120" t="s">
        <v>109</v>
      </c>
      <c r="C16" s="45">
        <v>2003</v>
      </c>
      <c r="D16" s="121">
        <v>62.95</v>
      </c>
      <c r="E16" s="122"/>
      <c r="F16" s="57" t="s">
        <v>43</v>
      </c>
      <c r="G16" s="123">
        <v>20</v>
      </c>
      <c r="H16" s="124">
        <v>2</v>
      </c>
      <c r="I16" s="125">
        <v>1</v>
      </c>
      <c r="J16" s="126">
        <v>45</v>
      </c>
      <c r="K16" s="126"/>
      <c r="L16" s="57">
        <f>K16/2+J16</f>
        <v>45</v>
      </c>
      <c r="M16" s="79">
        <f>L16*I16*H16</f>
        <v>90</v>
      </c>
      <c r="N16" s="127">
        <v>16</v>
      </c>
      <c r="O16" s="127"/>
      <c r="P16" s="65" t="s">
        <v>26</v>
      </c>
    </row>
    <row r="17" spans="1:16" s="27" customFormat="1" ht="14.25">
      <c r="A17" s="34"/>
      <c r="B17" s="35"/>
      <c r="C17" s="36"/>
      <c r="D17" s="36"/>
      <c r="E17" s="36"/>
      <c r="F17" s="43" t="s">
        <v>85</v>
      </c>
      <c r="G17" s="36"/>
      <c r="H17" s="37"/>
      <c r="I17" s="38"/>
      <c r="J17" s="39"/>
      <c r="K17" s="39"/>
      <c r="L17" s="39"/>
      <c r="M17" s="40"/>
      <c r="N17" s="41">
        <v>0</v>
      </c>
      <c r="O17" s="42"/>
      <c r="P17" s="42"/>
    </row>
    <row r="18" spans="1:16" s="27" customFormat="1" ht="15.75" customHeight="1">
      <c r="A18" s="26" t="s">
        <v>97</v>
      </c>
      <c r="B18" s="67" t="s">
        <v>73</v>
      </c>
      <c r="C18" s="45">
        <v>2004</v>
      </c>
      <c r="D18" s="107">
        <v>67.2</v>
      </c>
      <c r="E18" s="49" t="s">
        <v>49</v>
      </c>
      <c r="F18" s="57" t="s">
        <v>40</v>
      </c>
      <c r="G18" s="118">
        <v>24</v>
      </c>
      <c r="H18" s="49">
        <v>4</v>
      </c>
      <c r="I18" s="70">
        <v>1</v>
      </c>
      <c r="J18" s="49">
        <v>33</v>
      </c>
      <c r="K18" s="49"/>
      <c r="L18" s="57">
        <f>K18/2+J18</f>
        <v>33</v>
      </c>
      <c r="M18" s="79">
        <f>L18*I18*H18</f>
        <v>132</v>
      </c>
      <c r="N18" s="49">
        <v>20</v>
      </c>
      <c r="O18" s="88"/>
      <c r="P18" s="58" t="s">
        <v>95</v>
      </c>
    </row>
    <row r="19" spans="1:16" s="27" customFormat="1" ht="15.75">
      <c r="A19" s="26" t="s">
        <v>98</v>
      </c>
      <c r="B19" s="67" t="s">
        <v>52</v>
      </c>
      <c r="C19" s="96">
        <v>2004</v>
      </c>
      <c r="D19" s="108">
        <v>66.3</v>
      </c>
      <c r="E19" s="96" t="s">
        <v>53</v>
      </c>
      <c r="F19" s="57" t="s">
        <v>39</v>
      </c>
      <c r="G19" s="82">
        <v>20</v>
      </c>
      <c r="H19" s="49">
        <v>2</v>
      </c>
      <c r="I19" s="70">
        <v>1</v>
      </c>
      <c r="J19" s="49">
        <v>32</v>
      </c>
      <c r="K19" s="49"/>
      <c r="L19" s="57">
        <f>K19/2+J19</f>
        <v>32</v>
      </c>
      <c r="M19" s="79">
        <f>L19*I19*H19</f>
        <v>64</v>
      </c>
      <c r="N19" s="49">
        <v>18</v>
      </c>
      <c r="O19" s="88"/>
      <c r="P19" s="59" t="s">
        <v>28</v>
      </c>
    </row>
    <row r="20" spans="1:16" s="27" customFormat="1">
      <c r="A20" s="26" t="s">
        <v>99</v>
      </c>
      <c r="B20" s="67" t="s">
        <v>81</v>
      </c>
      <c r="C20" s="54">
        <v>2003</v>
      </c>
      <c r="D20" s="55">
        <v>67.849999999999994</v>
      </c>
      <c r="E20" s="49" t="s">
        <v>49</v>
      </c>
      <c r="F20" s="57" t="s">
        <v>43</v>
      </c>
      <c r="G20" s="78">
        <v>20</v>
      </c>
      <c r="H20" s="49">
        <v>2</v>
      </c>
      <c r="I20" s="70">
        <v>1</v>
      </c>
      <c r="J20" s="49">
        <v>30</v>
      </c>
      <c r="K20" s="49"/>
      <c r="L20" s="57">
        <f>K20/2+J20</f>
        <v>30</v>
      </c>
      <c r="M20" s="79">
        <f>L20*I20*H20</f>
        <v>60</v>
      </c>
      <c r="N20" s="49">
        <v>16</v>
      </c>
      <c r="O20" s="49"/>
      <c r="P20" s="65" t="s">
        <v>26</v>
      </c>
    </row>
    <row r="21" spans="1:16" s="27" customFormat="1" ht="14.25">
      <c r="A21" s="34"/>
      <c r="B21" s="35"/>
      <c r="C21" s="36"/>
      <c r="D21" s="36"/>
      <c r="E21" s="36"/>
      <c r="F21" s="43" t="s">
        <v>86</v>
      </c>
      <c r="G21" s="36"/>
      <c r="H21" s="37"/>
      <c r="I21" s="38"/>
      <c r="J21" s="39"/>
      <c r="K21" s="39"/>
      <c r="L21" s="39"/>
      <c r="M21" s="40"/>
      <c r="N21" s="41"/>
      <c r="O21" s="42"/>
      <c r="P21" s="42"/>
    </row>
    <row r="22" spans="1:16" s="27" customFormat="1" ht="14.25" customHeight="1">
      <c r="A22" s="26" t="s">
        <v>97</v>
      </c>
      <c r="B22" s="66" t="s">
        <v>54</v>
      </c>
      <c r="C22" s="97">
        <v>2004</v>
      </c>
      <c r="D22" s="46">
        <v>69.5</v>
      </c>
      <c r="E22" s="98" t="s">
        <v>55</v>
      </c>
      <c r="F22" s="57" t="s">
        <v>39</v>
      </c>
      <c r="G22" s="117">
        <v>28</v>
      </c>
      <c r="H22" s="49">
        <v>6</v>
      </c>
      <c r="I22" s="70">
        <v>1</v>
      </c>
      <c r="J22" s="49">
        <v>25</v>
      </c>
      <c r="K22" s="49"/>
      <c r="L22" s="57">
        <f>K22/2+J22</f>
        <v>25</v>
      </c>
      <c r="M22" s="79">
        <f>L22*I22*H22</f>
        <v>150</v>
      </c>
      <c r="N22" s="49">
        <v>20</v>
      </c>
      <c r="O22" s="88"/>
      <c r="P22" s="59" t="s">
        <v>28</v>
      </c>
    </row>
    <row r="23" spans="1:16" s="27" customFormat="1" ht="14.25" customHeight="1">
      <c r="A23" s="26" t="s">
        <v>98</v>
      </c>
      <c r="B23" s="67" t="s">
        <v>83</v>
      </c>
      <c r="C23" s="54">
        <v>2004</v>
      </c>
      <c r="D23" s="55">
        <v>68.45</v>
      </c>
      <c r="E23" s="56"/>
      <c r="F23" s="57" t="s">
        <v>43</v>
      </c>
      <c r="G23" s="78">
        <v>16</v>
      </c>
      <c r="H23" s="49">
        <v>1</v>
      </c>
      <c r="I23" s="70">
        <v>1</v>
      </c>
      <c r="J23" s="49">
        <v>41</v>
      </c>
      <c r="K23" s="49"/>
      <c r="L23" s="57">
        <f>K23/2+J23</f>
        <v>41</v>
      </c>
      <c r="M23" s="79">
        <f>L23*I23*H23</f>
        <v>41</v>
      </c>
      <c r="N23" s="49">
        <v>18</v>
      </c>
      <c r="O23" s="49"/>
      <c r="P23" s="65" t="s">
        <v>26</v>
      </c>
    </row>
    <row r="24" spans="1:16" s="27" customFormat="1">
      <c r="A24" s="26" t="s">
        <v>99</v>
      </c>
      <c r="B24" s="67" t="s">
        <v>56</v>
      </c>
      <c r="C24" s="97">
        <v>2004</v>
      </c>
      <c r="D24" s="46">
        <v>72.900000000000006</v>
      </c>
      <c r="E24" s="98" t="s">
        <v>53</v>
      </c>
      <c r="F24" s="57" t="s">
        <v>39</v>
      </c>
      <c r="G24" s="117">
        <v>16</v>
      </c>
      <c r="H24" s="49">
        <v>1</v>
      </c>
      <c r="I24" s="70">
        <v>1</v>
      </c>
      <c r="J24" s="64">
        <v>29</v>
      </c>
      <c r="K24" s="49"/>
      <c r="L24" s="57">
        <f>K24/2+J24</f>
        <v>29</v>
      </c>
      <c r="M24" s="79">
        <f>L24*I24*H24</f>
        <v>29</v>
      </c>
      <c r="N24" s="49">
        <v>16</v>
      </c>
      <c r="O24" s="49"/>
      <c r="P24" s="59" t="s">
        <v>28</v>
      </c>
    </row>
    <row r="25" spans="1:16" s="27" customFormat="1" ht="14.25">
      <c r="A25" s="34">
        <v>3</v>
      </c>
      <c r="B25" s="35"/>
      <c r="C25" s="36"/>
      <c r="D25" s="36"/>
      <c r="E25" s="36"/>
      <c r="F25" s="43" t="s">
        <v>87</v>
      </c>
      <c r="G25" s="36"/>
      <c r="H25" s="37"/>
      <c r="I25" s="38"/>
      <c r="J25" s="39"/>
      <c r="K25" s="39"/>
      <c r="L25" s="39"/>
      <c r="M25" s="40"/>
      <c r="N25" s="41"/>
      <c r="O25" s="42"/>
      <c r="P25" s="42"/>
    </row>
    <row r="26" spans="1:16" s="27" customFormat="1">
      <c r="A26" s="26" t="s">
        <v>97</v>
      </c>
      <c r="B26" s="66" t="s">
        <v>44</v>
      </c>
      <c r="C26" s="54">
        <v>2004</v>
      </c>
      <c r="D26" s="55">
        <v>77.3</v>
      </c>
      <c r="E26" s="56"/>
      <c r="F26" s="57" t="s">
        <v>43</v>
      </c>
      <c r="G26" s="78">
        <v>20</v>
      </c>
      <c r="H26" s="49">
        <v>2</v>
      </c>
      <c r="I26" s="70">
        <v>1</v>
      </c>
      <c r="J26" s="63">
        <v>15</v>
      </c>
      <c r="K26" s="51"/>
      <c r="L26" s="57">
        <f>K26/2+J26</f>
        <v>15</v>
      </c>
      <c r="M26" s="79">
        <f>L26*I26*H26</f>
        <v>30</v>
      </c>
      <c r="N26" s="51">
        <v>20</v>
      </c>
      <c r="O26" s="51"/>
      <c r="P26" s="65" t="s">
        <v>26</v>
      </c>
    </row>
    <row r="27" spans="1:16" s="27" customFormat="1" ht="15.75">
      <c r="A27" s="26" t="s">
        <v>98</v>
      </c>
      <c r="B27" s="67" t="s">
        <v>69</v>
      </c>
      <c r="C27" s="45">
        <v>2004</v>
      </c>
      <c r="D27" s="46">
        <v>73.3</v>
      </c>
      <c r="E27" s="47">
        <v>2</v>
      </c>
      <c r="F27" s="57" t="s">
        <v>70</v>
      </c>
      <c r="G27" s="84">
        <v>16</v>
      </c>
      <c r="H27" s="49">
        <v>1</v>
      </c>
      <c r="I27" s="70">
        <v>1</v>
      </c>
      <c r="J27" s="49">
        <v>23</v>
      </c>
      <c r="K27" s="49"/>
      <c r="L27" s="57">
        <f>K27/2+J27</f>
        <v>23</v>
      </c>
      <c r="M27" s="79">
        <f>L27*I27*H27</f>
        <v>23</v>
      </c>
      <c r="N27" s="49">
        <v>18</v>
      </c>
      <c r="O27" s="88"/>
      <c r="P27" s="60" t="s">
        <v>47</v>
      </c>
    </row>
    <row r="28" spans="1:16" s="27" customFormat="1">
      <c r="A28" s="26" t="s">
        <v>99</v>
      </c>
      <c r="B28" s="69" t="s">
        <v>82</v>
      </c>
      <c r="C28" s="54">
        <v>2003</v>
      </c>
      <c r="D28" s="3">
        <v>75</v>
      </c>
      <c r="E28" s="50"/>
      <c r="F28" s="57" t="s">
        <v>43</v>
      </c>
      <c r="G28" s="78">
        <v>16</v>
      </c>
      <c r="H28" s="49">
        <v>1</v>
      </c>
      <c r="I28" s="70">
        <v>1</v>
      </c>
      <c r="J28" s="51">
        <v>19</v>
      </c>
      <c r="K28" s="61"/>
      <c r="L28" s="57">
        <f>K28/2+J28</f>
        <v>19</v>
      </c>
      <c r="M28" s="79">
        <f>L28*I28*H28</f>
        <v>19</v>
      </c>
      <c r="N28" s="61">
        <v>16</v>
      </c>
      <c r="O28" s="61"/>
      <c r="P28" s="65" t="s">
        <v>26</v>
      </c>
    </row>
    <row r="29" spans="1:16" s="27" customFormat="1" ht="14.25">
      <c r="A29" s="34"/>
      <c r="B29" s="35"/>
      <c r="C29" s="36"/>
      <c r="D29" s="36"/>
      <c r="E29" s="36"/>
      <c r="F29" s="43" t="s">
        <v>88</v>
      </c>
      <c r="G29" s="36"/>
      <c r="H29" s="37"/>
      <c r="I29" s="38"/>
      <c r="J29" s="39"/>
      <c r="K29" s="39"/>
      <c r="L29" s="39"/>
      <c r="M29" s="40"/>
      <c r="N29" s="41"/>
      <c r="O29" s="42"/>
      <c r="P29" s="42"/>
    </row>
    <row r="30" spans="1:16" s="27" customFormat="1">
      <c r="A30" s="26" t="s">
        <v>97</v>
      </c>
      <c r="B30" s="66" t="s">
        <v>72</v>
      </c>
      <c r="C30" s="45">
        <v>2004</v>
      </c>
      <c r="D30" s="55">
        <v>84.6</v>
      </c>
      <c r="E30" s="56"/>
      <c r="F30" s="57" t="s">
        <v>40</v>
      </c>
      <c r="G30" s="78">
        <v>24</v>
      </c>
      <c r="H30" s="49">
        <v>4</v>
      </c>
      <c r="I30" s="70">
        <v>1</v>
      </c>
      <c r="J30" s="49">
        <v>61</v>
      </c>
      <c r="K30" s="49"/>
      <c r="L30" s="57">
        <f>K30/2+J30</f>
        <v>61</v>
      </c>
      <c r="M30" s="79">
        <f>L30*I30*H30</f>
        <v>244</v>
      </c>
      <c r="N30" s="49">
        <v>20</v>
      </c>
      <c r="O30" s="51"/>
      <c r="P30" s="58" t="s">
        <v>95</v>
      </c>
    </row>
    <row r="31" spans="1:16" s="27" customFormat="1">
      <c r="A31" s="26" t="s">
        <v>98</v>
      </c>
      <c r="B31" s="66" t="s">
        <v>76</v>
      </c>
      <c r="C31" s="45">
        <v>2003</v>
      </c>
      <c r="D31" s="55">
        <v>84.3</v>
      </c>
      <c r="E31" s="56"/>
      <c r="F31" s="57" t="s">
        <v>40</v>
      </c>
      <c r="G31" s="78">
        <v>16</v>
      </c>
      <c r="H31" s="49">
        <v>1</v>
      </c>
      <c r="I31" s="70">
        <v>1</v>
      </c>
      <c r="J31" s="49">
        <v>30</v>
      </c>
      <c r="K31" s="49"/>
      <c r="L31" s="57">
        <f>K31/2+J31</f>
        <v>30</v>
      </c>
      <c r="M31" s="79">
        <f>L31*I31*H31</f>
        <v>30</v>
      </c>
      <c r="N31" s="49">
        <v>18</v>
      </c>
      <c r="O31" s="49"/>
      <c r="P31" s="58" t="s">
        <v>95</v>
      </c>
    </row>
    <row r="32" spans="1:16" s="27" customFormat="1" ht="15.75">
      <c r="A32" s="26" t="s">
        <v>99</v>
      </c>
      <c r="B32" s="77" t="s">
        <v>74</v>
      </c>
      <c r="C32" s="45">
        <v>2004</v>
      </c>
      <c r="D32" s="109">
        <v>79.3</v>
      </c>
      <c r="E32" s="50" t="s">
        <v>68</v>
      </c>
      <c r="F32" s="57" t="s">
        <v>40</v>
      </c>
      <c r="G32" s="54">
        <v>16</v>
      </c>
      <c r="H32" s="49">
        <v>1</v>
      </c>
      <c r="I32" s="70">
        <v>1</v>
      </c>
      <c r="J32" s="53">
        <v>27</v>
      </c>
      <c r="K32" s="53"/>
      <c r="L32" s="57">
        <f>K32/2+J32</f>
        <v>27</v>
      </c>
      <c r="M32" s="79">
        <f>L32*I32*H32</f>
        <v>27</v>
      </c>
      <c r="N32" s="64">
        <v>16</v>
      </c>
      <c r="O32" s="88"/>
      <c r="P32" s="58" t="s">
        <v>95</v>
      </c>
    </row>
    <row r="33" spans="1:16" s="27" customFormat="1" ht="14.25">
      <c r="A33" s="34"/>
      <c r="B33" s="35"/>
      <c r="C33" s="36"/>
      <c r="D33" s="36"/>
      <c r="E33" s="36"/>
      <c r="F33" s="43" t="s">
        <v>89</v>
      </c>
      <c r="G33" s="36"/>
      <c r="H33" s="37"/>
      <c r="I33" s="38"/>
      <c r="J33" s="39"/>
      <c r="K33" s="39"/>
      <c r="L33" s="39"/>
      <c r="M33" s="40"/>
      <c r="N33" s="41"/>
      <c r="O33" s="42"/>
      <c r="P33" s="42"/>
    </row>
    <row r="34" spans="1:16" s="27" customFormat="1">
      <c r="A34" s="26" t="s">
        <v>97</v>
      </c>
      <c r="B34" s="77" t="s">
        <v>57</v>
      </c>
      <c r="C34" s="97">
        <v>2003</v>
      </c>
      <c r="D34" s="46">
        <v>97.5</v>
      </c>
      <c r="E34" s="98" t="s">
        <v>55</v>
      </c>
      <c r="F34" s="57" t="s">
        <v>39</v>
      </c>
      <c r="G34" s="117">
        <v>24</v>
      </c>
      <c r="H34" s="49">
        <v>4</v>
      </c>
      <c r="I34" s="70">
        <v>1</v>
      </c>
      <c r="J34" s="64">
        <v>71</v>
      </c>
      <c r="K34" s="64"/>
      <c r="L34" s="57">
        <f>K34/2+J34</f>
        <v>71</v>
      </c>
      <c r="M34" s="79">
        <f>L34*I34*H34</f>
        <v>284</v>
      </c>
      <c r="N34" s="64">
        <v>20</v>
      </c>
      <c r="O34" s="64"/>
      <c r="P34" s="59" t="s">
        <v>28</v>
      </c>
    </row>
    <row r="35" spans="1:16" s="27" customFormat="1">
      <c r="A35" s="26" t="s">
        <v>98</v>
      </c>
      <c r="B35" s="66" t="s">
        <v>63</v>
      </c>
      <c r="C35" s="45">
        <v>2004</v>
      </c>
      <c r="D35" s="46">
        <v>97.5</v>
      </c>
      <c r="E35" s="47">
        <v>1</v>
      </c>
      <c r="F35" s="57" t="s">
        <v>37</v>
      </c>
      <c r="G35" s="84">
        <v>24</v>
      </c>
      <c r="H35" s="49">
        <v>4</v>
      </c>
      <c r="I35" s="70">
        <v>1</v>
      </c>
      <c r="J35" s="49">
        <v>28</v>
      </c>
      <c r="K35" s="49"/>
      <c r="L35" s="57">
        <f>K35/2+J35</f>
        <v>28</v>
      </c>
      <c r="M35" s="79">
        <f>L35*I35*H35</f>
        <v>112</v>
      </c>
      <c r="N35" s="49">
        <v>18</v>
      </c>
      <c r="O35" s="51"/>
      <c r="P35" s="62" t="s">
        <v>38</v>
      </c>
    </row>
    <row r="36" spans="1:16" s="27" customFormat="1">
      <c r="A36" s="26" t="s">
        <v>99</v>
      </c>
      <c r="B36" s="66" t="s">
        <v>80</v>
      </c>
      <c r="C36" s="54">
        <v>2003</v>
      </c>
      <c r="D36" s="55">
        <v>97.15</v>
      </c>
      <c r="E36" s="56"/>
      <c r="F36" s="57" t="s">
        <v>43</v>
      </c>
      <c r="G36" s="81">
        <v>20</v>
      </c>
      <c r="H36" s="49">
        <v>2</v>
      </c>
      <c r="I36" s="70">
        <v>1</v>
      </c>
      <c r="J36" s="49">
        <v>42</v>
      </c>
      <c r="K36" s="49"/>
      <c r="L36" s="57">
        <f>K36/2+J36</f>
        <v>42</v>
      </c>
      <c r="M36" s="79">
        <f>L36*I36*H36</f>
        <v>84</v>
      </c>
      <c r="N36" s="64">
        <v>16</v>
      </c>
      <c r="O36" s="56"/>
      <c r="P36" s="65" t="s">
        <v>26</v>
      </c>
    </row>
    <row r="37" spans="1:16">
      <c r="A37" s="27" t="s">
        <v>25</v>
      </c>
      <c r="B37" s="102"/>
      <c r="C37" s="27"/>
      <c r="D37" s="27" t="s">
        <v>13</v>
      </c>
      <c r="E37" s="27"/>
      <c r="F37" s="27"/>
      <c r="G37" s="27" t="s">
        <v>16</v>
      </c>
      <c r="H37" s="27"/>
      <c r="I37" s="27"/>
      <c r="J37" s="27"/>
      <c r="K37" s="27"/>
      <c r="L37" s="27"/>
      <c r="M37" s="27"/>
      <c r="N37" s="27"/>
      <c r="O37" s="27" t="s">
        <v>33</v>
      </c>
      <c r="P37" s="27"/>
    </row>
  </sheetData>
  <sortState ref="B30:P32">
    <sortCondition descending="1" ref="M30:M32"/>
  </sortState>
  <mergeCells count="7">
    <mergeCell ref="J8:L8"/>
    <mergeCell ref="A1:I1"/>
    <mergeCell ref="A2:F2"/>
    <mergeCell ref="M3:P3"/>
    <mergeCell ref="A5:B5"/>
    <mergeCell ref="A6:B6"/>
    <mergeCell ref="M6:P6"/>
  </mergeCells>
  <printOptions gridLines="1"/>
  <pageMargins left="0.69999998807907104" right="0.69999998807907104" top="0.75" bottom="0.75" header="0.30000001192092896" footer="0.30000001192092896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29"/>
  <sheetViews>
    <sheetView topLeftCell="A4" zoomScaleNormal="100" workbookViewId="0">
      <selection activeCell="E24" sqref="E24"/>
    </sheetView>
  </sheetViews>
  <sheetFormatPr defaultRowHeight="15"/>
  <cols>
    <col min="1" max="1" width="6.28515625" customWidth="1"/>
    <col min="2" max="2" width="28.7109375" customWidth="1"/>
    <col min="3" max="3" width="6.140625" customWidth="1"/>
    <col min="4" max="4" width="6.28515625" customWidth="1"/>
    <col min="5" max="5" width="6.42578125" customWidth="1"/>
    <col min="6" max="6" width="31.140625" customWidth="1"/>
    <col min="7" max="8" width="5.140625" customWidth="1"/>
    <col min="9" max="9" width="6.140625" customWidth="1"/>
    <col min="10" max="10" width="5.7109375" customWidth="1"/>
    <col min="13" max="13" width="6.7109375" customWidth="1"/>
    <col min="14" max="14" width="17.42578125" customWidth="1"/>
    <col min="15" max="15" width="5" customWidth="1"/>
    <col min="16" max="16" width="8.42578125" hidden="1" customWidth="1"/>
    <col min="17" max="17" width="9.140625" hidden="1" customWidth="1"/>
  </cols>
  <sheetData>
    <row r="1" spans="1:19">
      <c r="A1" s="6" t="s">
        <v>0</v>
      </c>
      <c r="B1" s="10"/>
      <c r="C1" s="6"/>
      <c r="D1" s="7"/>
      <c r="E1" s="7"/>
      <c r="F1" s="7"/>
      <c r="G1" s="7"/>
      <c r="H1" s="7"/>
      <c r="I1" s="7"/>
      <c r="J1" s="7"/>
      <c r="K1" s="7"/>
      <c r="L1" s="11"/>
      <c r="M1" s="11"/>
      <c r="N1" s="11"/>
      <c r="O1" s="11"/>
      <c r="P1" s="11"/>
      <c r="Q1" s="11"/>
      <c r="R1" s="11"/>
      <c r="S1" s="11"/>
    </row>
    <row r="2" spans="1:19" ht="15.75" thickBot="1">
      <c r="A2" s="6" t="s">
        <v>27</v>
      </c>
      <c r="B2" s="10"/>
      <c r="C2" s="6"/>
      <c r="D2" s="7"/>
      <c r="E2" s="7"/>
      <c r="F2" s="7"/>
      <c r="G2" s="7"/>
      <c r="H2" s="7"/>
      <c r="I2" s="7"/>
      <c r="J2" s="7"/>
      <c r="K2" s="7"/>
      <c r="L2" s="11"/>
      <c r="M2" s="11"/>
      <c r="N2" s="11"/>
      <c r="O2" s="11"/>
      <c r="P2" s="11"/>
      <c r="Q2" s="11"/>
      <c r="R2" s="11"/>
      <c r="S2" s="11"/>
    </row>
    <row r="3" spans="1:19" ht="15.75" thickBot="1">
      <c r="A3" s="11"/>
      <c r="B3" s="11"/>
      <c r="C3" s="11"/>
      <c r="D3" s="11"/>
      <c r="E3" s="11"/>
      <c r="F3" s="11"/>
      <c r="G3" s="11"/>
      <c r="H3" s="11"/>
      <c r="I3" s="11"/>
      <c r="J3" s="10" t="s">
        <v>29</v>
      </c>
      <c r="K3" s="11"/>
      <c r="L3" s="11"/>
      <c r="M3" s="11"/>
      <c r="N3" s="133" t="s">
        <v>8</v>
      </c>
      <c r="O3" s="134"/>
      <c r="P3" s="134"/>
      <c r="Q3" s="135"/>
      <c r="R3" s="11"/>
      <c r="S3" s="11"/>
    </row>
    <row r="4" spans="1:19" ht="27" thickBot="1">
      <c r="A4" s="12"/>
      <c r="B4" s="13" t="s">
        <v>51</v>
      </c>
      <c r="C4" s="14"/>
      <c r="D4" s="15">
        <v>2021</v>
      </c>
      <c r="E4" s="11"/>
      <c r="F4" s="16" t="s">
        <v>3</v>
      </c>
      <c r="G4" s="11"/>
      <c r="H4" s="11"/>
      <c r="I4" s="11"/>
      <c r="J4" s="11" t="s">
        <v>14</v>
      </c>
      <c r="K4" s="11"/>
      <c r="L4" s="11"/>
      <c r="M4" s="11"/>
      <c r="N4" s="17" t="s">
        <v>106</v>
      </c>
      <c r="O4" s="18"/>
      <c r="P4" s="19"/>
      <c r="Q4" s="19"/>
      <c r="R4" s="11"/>
      <c r="S4" s="11"/>
    </row>
    <row r="5" spans="1:19" ht="15.75" thickBot="1">
      <c r="A5" s="138" t="s">
        <v>5</v>
      </c>
      <c r="B5" s="139"/>
      <c r="C5" s="11"/>
      <c r="D5" s="11"/>
      <c r="E5" s="11"/>
      <c r="F5" s="20" t="s">
        <v>17</v>
      </c>
      <c r="G5" s="11"/>
      <c r="H5" s="11"/>
      <c r="I5" s="11"/>
      <c r="J5" s="11"/>
      <c r="K5" s="11"/>
      <c r="L5" s="11"/>
      <c r="M5" s="11"/>
      <c r="N5" s="21" t="s">
        <v>107</v>
      </c>
      <c r="O5" s="22"/>
      <c r="P5" s="23"/>
      <c r="Q5" s="23"/>
      <c r="R5" s="11"/>
      <c r="S5" s="11"/>
    </row>
    <row r="6" spans="1:19" ht="15.75">
      <c r="A6" s="136" t="s">
        <v>48</v>
      </c>
      <c r="B6" s="137"/>
      <c r="C6" s="11"/>
      <c r="D6" s="11"/>
      <c r="E6" s="11"/>
      <c r="F6" s="10" t="s">
        <v>50</v>
      </c>
      <c r="G6" s="11"/>
      <c r="H6" s="11"/>
      <c r="I6" s="11"/>
      <c r="J6" s="11"/>
      <c r="K6" s="11"/>
      <c r="L6" s="11"/>
      <c r="M6" s="11"/>
      <c r="N6" s="140"/>
      <c r="O6" s="141"/>
      <c r="P6" s="141"/>
      <c r="Q6" s="142"/>
      <c r="R6" s="11"/>
      <c r="S6" s="11"/>
    </row>
    <row r="7" spans="1:19" ht="15.75">
      <c r="A7" s="24"/>
      <c r="B7" s="24"/>
      <c r="C7" s="11"/>
      <c r="D7" s="11"/>
      <c r="E7" s="11"/>
      <c r="F7" s="44" t="s">
        <v>36</v>
      </c>
      <c r="G7" s="7"/>
      <c r="H7" s="7"/>
      <c r="I7" s="7"/>
      <c r="J7" s="11"/>
      <c r="K7" s="11"/>
      <c r="L7" s="11"/>
      <c r="M7" s="11"/>
      <c r="N7" s="25"/>
      <c r="O7" s="25"/>
      <c r="P7" s="25"/>
      <c r="Q7" s="25"/>
      <c r="R7" s="11"/>
      <c r="S7" s="11"/>
    </row>
    <row r="8" spans="1:19" ht="15" customHeight="1">
      <c r="A8" s="143" t="s">
        <v>19</v>
      </c>
      <c r="B8" s="145" t="s">
        <v>24</v>
      </c>
      <c r="C8" s="147" t="s">
        <v>6</v>
      </c>
      <c r="D8" s="147" t="s">
        <v>7</v>
      </c>
      <c r="E8" s="147" t="s">
        <v>2</v>
      </c>
      <c r="F8" s="154" t="s">
        <v>18</v>
      </c>
      <c r="G8" s="149" t="s">
        <v>9</v>
      </c>
      <c r="H8" s="149" t="s">
        <v>32</v>
      </c>
      <c r="I8" s="152" t="s">
        <v>11</v>
      </c>
      <c r="J8" s="152" t="s">
        <v>21</v>
      </c>
      <c r="K8" s="152" t="s">
        <v>20</v>
      </c>
      <c r="L8" s="156" t="s">
        <v>34</v>
      </c>
      <c r="M8" s="149" t="s">
        <v>4</v>
      </c>
      <c r="N8" s="149" t="s">
        <v>15</v>
      </c>
      <c r="O8" s="11"/>
      <c r="P8" s="11"/>
      <c r="Q8" s="11"/>
      <c r="R8" s="11"/>
      <c r="S8" s="11"/>
    </row>
    <row r="9" spans="1:19" ht="58.5" customHeight="1">
      <c r="A9" s="144"/>
      <c r="B9" s="146"/>
      <c r="C9" s="148"/>
      <c r="D9" s="148"/>
      <c r="E9" s="148"/>
      <c r="F9" s="155"/>
      <c r="G9" s="150"/>
      <c r="H9" s="151"/>
      <c r="I9" s="153"/>
      <c r="J9" s="153"/>
      <c r="K9" s="153"/>
      <c r="L9" s="157"/>
      <c r="M9" s="150"/>
      <c r="N9" s="150"/>
      <c r="O9" s="11"/>
      <c r="P9" s="11"/>
      <c r="Q9" s="11"/>
      <c r="R9" s="11"/>
      <c r="S9" s="11"/>
    </row>
    <row r="10" spans="1:19" s="1" customFormat="1" ht="18" customHeight="1">
      <c r="A10" s="71"/>
      <c r="B10" s="72"/>
      <c r="C10" s="73"/>
      <c r="D10" s="74"/>
      <c r="E10" s="74"/>
      <c r="F10" s="43" t="s">
        <v>41</v>
      </c>
      <c r="G10" s="34"/>
      <c r="H10" s="37"/>
      <c r="I10" s="75"/>
      <c r="J10" s="75"/>
      <c r="K10" s="75"/>
      <c r="L10" s="76"/>
      <c r="M10" s="34"/>
      <c r="N10" s="34"/>
      <c r="O10" s="11"/>
      <c r="P10" s="11"/>
      <c r="Q10" s="11"/>
      <c r="R10" s="11"/>
      <c r="S10" s="11"/>
    </row>
    <row r="11" spans="1:19">
      <c r="A11" s="28" t="s">
        <v>97</v>
      </c>
      <c r="B11" s="87" t="s">
        <v>65</v>
      </c>
      <c r="C11" s="45">
        <v>2003</v>
      </c>
      <c r="D11" s="46">
        <v>48.04</v>
      </c>
      <c r="E11" s="47">
        <v>2</v>
      </c>
      <c r="F11" s="57" t="s">
        <v>37</v>
      </c>
      <c r="G11" s="48">
        <v>16</v>
      </c>
      <c r="H11" s="2">
        <v>3</v>
      </c>
      <c r="I11" s="8">
        <v>1</v>
      </c>
      <c r="J11" s="2">
        <v>56</v>
      </c>
      <c r="K11" s="2">
        <f>J11*I11*H11</f>
        <v>168</v>
      </c>
      <c r="L11" s="2">
        <v>20</v>
      </c>
      <c r="M11" s="9"/>
      <c r="N11" s="62" t="s">
        <v>38</v>
      </c>
      <c r="O11" s="27"/>
      <c r="P11" s="27"/>
      <c r="Q11" s="27"/>
      <c r="R11" s="27"/>
      <c r="S11" s="27"/>
    </row>
    <row r="12" spans="1:19" ht="15.75">
      <c r="A12" s="28" t="s">
        <v>98</v>
      </c>
      <c r="B12" s="100" t="s">
        <v>79</v>
      </c>
      <c r="C12" s="45">
        <v>2003</v>
      </c>
      <c r="D12" s="80">
        <v>51</v>
      </c>
      <c r="E12" s="48"/>
      <c r="F12" s="57" t="s">
        <v>43</v>
      </c>
      <c r="G12" s="48">
        <v>12</v>
      </c>
      <c r="H12" s="2">
        <v>1</v>
      </c>
      <c r="I12" s="8">
        <v>1</v>
      </c>
      <c r="J12" s="2">
        <v>20</v>
      </c>
      <c r="K12" s="2">
        <f>J12*I12*H12</f>
        <v>20</v>
      </c>
      <c r="L12" s="2">
        <v>18</v>
      </c>
      <c r="M12" s="9"/>
      <c r="N12" s="65" t="s">
        <v>26</v>
      </c>
      <c r="O12" s="27"/>
      <c r="P12" s="27"/>
      <c r="Q12" s="27"/>
      <c r="R12" s="27"/>
      <c r="S12" s="27"/>
    </row>
    <row r="13" spans="1:19" s="1" customFormat="1" ht="15.75">
      <c r="A13" s="103" t="s">
        <v>99</v>
      </c>
      <c r="B13" s="100" t="s">
        <v>112</v>
      </c>
      <c r="C13" s="45">
        <v>2003</v>
      </c>
      <c r="D13" s="104">
        <v>52</v>
      </c>
      <c r="E13" s="105"/>
      <c r="F13" s="57" t="s">
        <v>43</v>
      </c>
      <c r="G13" s="48">
        <v>12</v>
      </c>
      <c r="H13" s="92">
        <v>1</v>
      </c>
      <c r="I13" s="106">
        <v>1</v>
      </c>
      <c r="J13" s="92">
        <v>19</v>
      </c>
      <c r="K13" s="2">
        <f>J13*I13*H13</f>
        <v>19</v>
      </c>
      <c r="L13" s="92">
        <v>16</v>
      </c>
      <c r="M13" s="93"/>
      <c r="N13" s="65" t="s">
        <v>26</v>
      </c>
      <c r="O13" s="27"/>
      <c r="P13" s="27"/>
      <c r="Q13" s="27"/>
      <c r="R13" s="27"/>
      <c r="S13" s="27"/>
    </row>
    <row r="14" spans="1:19" s="1" customFormat="1">
      <c r="A14" s="71"/>
      <c r="B14" s="72"/>
      <c r="C14" s="73"/>
      <c r="D14" s="74"/>
      <c r="E14" s="74"/>
      <c r="F14" s="43" t="s">
        <v>42</v>
      </c>
      <c r="G14" s="34"/>
      <c r="H14" s="37"/>
      <c r="I14" s="75"/>
      <c r="J14" s="75"/>
      <c r="K14" s="75"/>
      <c r="L14" s="76"/>
      <c r="M14" s="34"/>
      <c r="N14" s="34"/>
      <c r="O14" s="27"/>
      <c r="P14" s="27"/>
      <c r="Q14" s="27"/>
      <c r="R14" s="27"/>
      <c r="S14" s="27"/>
    </row>
    <row r="15" spans="1:19">
      <c r="A15" s="28" t="s">
        <v>97</v>
      </c>
      <c r="B15" s="101" t="s">
        <v>66</v>
      </c>
      <c r="C15" s="45">
        <v>2004</v>
      </c>
      <c r="D15" s="46">
        <v>55.8</v>
      </c>
      <c r="E15" s="47">
        <v>1</v>
      </c>
      <c r="F15" s="57" t="s">
        <v>37</v>
      </c>
      <c r="G15" s="84">
        <v>16</v>
      </c>
      <c r="H15" s="2">
        <v>3</v>
      </c>
      <c r="I15" s="8">
        <v>1</v>
      </c>
      <c r="J15" s="2">
        <v>100</v>
      </c>
      <c r="K15" s="2">
        <f>J15*I15*H15</f>
        <v>300</v>
      </c>
      <c r="L15" s="2">
        <v>21</v>
      </c>
      <c r="M15" s="9" t="s">
        <v>55</v>
      </c>
      <c r="N15" s="62" t="s">
        <v>38</v>
      </c>
      <c r="O15" s="27"/>
      <c r="P15" s="27"/>
      <c r="Q15" s="27"/>
      <c r="R15" s="27"/>
      <c r="S15" s="27"/>
    </row>
    <row r="16" spans="1:19">
      <c r="A16" s="28" t="s">
        <v>98</v>
      </c>
      <c r="B16" s="86" t="s">
        <v>59</v>
      </c>
      <c r="C16" s="97">
        <v>2004</v>
      </c>
      <c r="D16" s="46">
        <v>53.9</v>
      </c>
      <c r="E16" s="98" t="s">
        <v>53</v>
      </c>
      <c r="F16" s="57" t="s">
        <v>39</v>
      </c>
      <c r="G16" s="96">
        <v>12</v>
      </c>
      <c r="H16" s="2">
        <v>1</v>
      </c>
      <c r="I16" s="8">
        <v>1</v>
      </c>
      <c r="J16" s="2">
        <v>120</v>
      </c>
      <c r="K16" s="2">
        <f>J16*I16*H16</f>
        <v>120</v>
      </c>
      <c r="L16" s="2">
        <v>18</v>
      </c>
      <c r="M16" s="9"/>
      <c r="N16" s="59" t="s">
        <v>28</v>
      </c>
      <c r="O16" s="27"/>
      <c r="P16" s="27"/>
      <c r="Q16" s="27"/>
      <c r="R16" s="27"/>
      <c r="S16" s="27"/>
    </row>
    <row r="17" spans="1:19">
      <c r="A17" s="28" t="s">
        <v>99</v>
      </c>
      <c r="B17" s="86" t="s">
        <v>58</v>
      </c>
      <c r="C17" s="97">
        <v>2004</v>
      </c>
      <c r="D17" s="46">
        <v>54.4</v>
      </c>
      <c r="E17" s="98" t="s">
        <v>53</v>
      </c>
      <c r="F17" s="57" t="s">
        <v>39</v>
      </c>
      <c r="G17" s="99">
        <v>12</v>
      </c>
      <c r="H17" s="2">
        <v>1</v>
      </c>
      <c r="I17" s="8">
        <v>1</v>
      </c>
      <c r="J17" s="2">
        <v>62</v>
      </c>
      <c r="K17" s="2">
        <f>J17*I17*H17</f>
        <v>62</v>
      </c>
      <c r="L17" s="2">
        <v>16</v>
      </c>
      <c r="M17" s="9"/>
      <c r="N17" s="59" t="s">
        <v>28</v>
      </c>
      <c r="O17" s="27"/>
      <c r="P17" s="27"/>
      <c r="Q17" s="27"/>
      <c r="R17" s="27"/>
      <c r="S17" s="27"/>
    </row>
    <row r="18" spans="1:19" s="1" customFormat="1">
      <c r="A18" s="71"/>
      <c r="B18" s="72"/>
      <c r="C18" s="73"/>
      <c r="D18" s="74"/>
      <c r="E18" s="74"/>
      <c r="F18" s="43" t="s">
        <v>84</v>
      </c>
      <c r="G18" s="34"/>
      <c r="H18" s="37"/>
      <c r="I18" s="75"/>
      <c r="J18" s="75"/>
      <c r="K18" s="75"/>
      <c r="L18" s="76"/>
      <c r="M18" s="34"/>
      <c r="N18" s="34"/>
      <c r="O18" s="27"/>
      <c r="P18" s="27"/>
      <c r="Q18" s="27"/>
      <c r="R18" s="27"/>
      <c r="S18" s="27"/>
    </row>
    <row r="19" spans="1:19" s="1" customFormat="1">
      <c r="A19" s="28" t="s">
        <v>97</v>
      </c>
      <c r="B19" s="83" t="s">
        <v>78</v>
      </c>
      <c r="C19" s="45">
        <v>2003</v>
      </c>
      <c r="D19" s="46">
        <v>63</v>
      </c>
      <c r="E19" s="47"/>
      <c r="F19" s="57" t="s">
        <v>43</v>
      </c>
      <c r="G19" s="82">
        <v>12</v>
      </c>
      <c r="H19" s="2">
        <v>1</v>
      </c>
      <c r="I19" s="8">
        <v>1</v>
      </c>
      <c r="J19" s="2">
        <v>39</v>
      </c>
      <c r="K19" s="2">
        <f>J19*I19*H19</f>
        <v>39</v>
      </c>
      <c r="L19" s="2">
        <v>20</v>
      </c>
      <c r="M19" s="9"/>
      <c r="N19" s="65" t="s">
        <v>26</v>
      </c>
      <c r="O19" s="27"/>
      <c r="P19" s="27"/>
      <c r="Q19" s="27"/>
      <c r="R19" s="27"/>
      <c r="S19" s="27"/>
    </row>
    <row r="20" spans="1:19" s="1" customFormat="1">
      <c r="A20" s="28" t="s">
        <v>98</v>
      </c>
      <c r="B20" s="86" t="s">
        <v>77</v>
      </c>
      <c r="C20" s="48">
        <v>2004</v>
      </c>
      <c r="D20" s="80">
        <v>58.2</v>
      </c>
      <c r="E20" s="98" t="s">
        <v>53</v>
      </c>
      <c r="F20" s="57" t="s">
        <v>40</v>
      </c>
      <c r="G20" s="48">
        <v>12</v>
      </c>
      <c r="H20" s="2">
        <v>1</v>
      </c>
      <c r="I20" s="8">
        <v>1</v>
      </c>
      <c r="J20" s="2">
        <v>1</v>
      </c>
      <c r="K20" s="2">
        <f>J20*I20*H20</f>
        <v>1</v>
      </c>
      <c r="L20" s="2">
        <v>18</v>
      </c>
      <c r="M20" s="9"/>
      <c r="N20" s="52" t="s">
        <v>95</v>
      </c>
      <c r="O20" s="27"/>
      <c r="P20" s="27"/>
      <c r="Q20" s="27"/>
      <c r="R20" s="27"/>
      <c r="S20" s="27"/>
    </row>
    <row r="21" spans="1:19" s="1" customFormat="1">
      <c r="A21" s="28" t="s">
        <v>99</v>
      </c>
      <c r="B21" s="86" t="s">
        <v>91</v>
      </c>
      <c r="C21" s="97">
        <v>2003</v>
      </c>
      <c r="D21" s="46">
        <v>58.4</v>
      </c>
      <c r="E21" s="98" t="s">
        <v>53</v>
      </c>
      <c r="F21" s="57" t="s">
        <v>40</v>
      </c>
      <c r="G21" s="96">
        <v>12</v>
      </c>
      <c r="H21" s="2">
        <v>1</v>
      </c>
      <c r="I21" s="8">
        <v>1</v>
      </c>
      <c r="J21" s="2">
        <v>1</v>
      </c>
      <c r="K21" s="2">
        <f>J21*I21*H21</f>
        <v>1</v>
      </c>
      <c r="L21" s="2">
        <v>16</v>
      </c>
      <c r="M21" s="9"/>
      <c r="N21" s="52" t="s">
        <v>95</v>
      </c>
      <c r="O21" s="27"/>
      <c r="P21" s="27"/>
      <c r="Q21" s="27"/>
      <c r="R21" s="27"/>
      <c r="S21" s="27"/>
    </row>
    <row r="22" spans="1:19" s="1" customFormat="1">
      <c r="A22" s="71"/>
      <c r="B22" s="72"/>
      <c r="C22" s="73"/>
      <c r="D22" s="74"/>
      <c r="E22" s="74"/>
      <c r="F22" s="43" t="s">
        <v>90</v>
      </c>
      <c r="G22" s="34"/>
      <c r="H22" s="37"/>
      <c r="I22" s="75"/>
      <c r="J22" s="75"/>
      <c r="K22" s="75"/>
      <c r="L22" s="76"/>
      <c r="M22" s="34"/>
      <c r="N22" s="34"/>
      <c r="O22" s="27"/>
      <c r="P22" s="27"/>
      <c r="Q22" s="27"/>
      <c r="R22" s="27"/>
      <c r="S22" s="27"/>
    </row>
    <row r="23" spans="1:19" s="1" customFormat="1">
      <c r="A23" s="28" t="s">
        <v>97</v>
      </c>
      <c r="B23" s="86" t="s">
        <v>67</v>
      </c>
      <c r="C23" s="45">
        <v>2003</v>
      </c>
      <c r="D23" s="46">
        <v>85.9</v>
      </c>
      <c r="E23" s="47" t="s">
        <v>68</v>
      </c>
      <c r="F23" s="57" t="s">
        <v>37</v>
      </c>
      <c r="G23" s="84">
        <v>24</v>
      </c>
      <c r="H23" s="2">
        <v>8</v>
      </c>
      <c r="I23" s="8">
        <v>1</v>
      </c>
      <c r="J23" s="2">
        <v>80</v>
      </c>
      <c r="K23" s="2">
        <f>J23*I23*H23</f>
        <v>640</v>
      </c>
      <c r="L23" s="2">
        <v>20</v>
      </c>
      <c r="M23" s="9"/>
      <c r="N23" s="62" t="s">
        <v>38</v>
      </c>
      <c r="O23" s="27"/>
      <c r="P23" s="27"/>
      <c r="Q23" s="27"/>
      <c r="R23" s="27"/>
      <c r="S23" s="27"/>
    </row>
    <row r="24" spans="1:19" s="1" customFormat="1">
      <c r="A24" s="28" t="s">
        <v>98</v>
      </c>
      <c r="B24" s="101" t="s">
        <v>110</v>
      </c>
      <c r="C24" s="45">
        <v>2003</v>
      </c>
      <c r="D24" s="46">
        <v>67</v>
      </c>
      <c r="E24" s="47"/>
      <c r="F24" s="57" t="s">
        <v>43</v>
      </c>
      <c r="G24" s="110">
        <v>12</v>
      </c>
      <c r="H24" s="2">
        <v>1</v>
      </c>
      <c r="I24" s="8">
        <v>1</v>
      </c>
      <c r="J24" s="2">
        <v>49</v>
      </c>
      <c r="K24" s="2">
        <f t="shared" ref="K24:K26" si="0">J24*I24*H24</f>
        <v>49</v>
      </c>
      <c r="L24" s="2">
        <v>18</v>
      </c>
      <c r="M24" s="9"/>
      <c r="N24" s="65" t="s">
        <v>26</v>
      </c>
      <c r="O24" s="27"/>
      <c r="P24" s="27"/>
      <c r="Q24" s="27"/>
      <c r="R24" s="27"/>
      <c r="S24" s="27"/>
    </row>
    <row r="25" spans="1:19" ht="15" hidden="1" customHeight="1">
      <c r="A25" s="26" t="s">
        <v>30</v>
      </c>
      <c r="B25" s="101" t="s">
        <v>71</v>
      </c>
      <c r="C25" s="45">
        <v>2003</v>
      </c>
      <c r="D25" s="8"/>
      <c r="E25" s="4"/>
      <c r="F25" s="2"/>
      <c r="G25" s="2"/>
      <c r="H25" s="2"/>
      <c r="I25" s="9"/>
      <c r="J25" s="2"/>
      <c r="K25" s="2">
        <f t="shared" si="0"/>
        <v>0</v>
      </c>
      <c r="L25" s="2"/>
      <c r="M25" s="9"/>
      <c r="N25" s="5"/>
      <c r="O25" s="27"/>
      <c r="P25" s="27"/>
      <c r="Q25" s="27"/>
      <c r="R25" s="27"/>
      <c r="S25" s="27"/>
    </row>
    <row r="26" spans="1:19" s="1" customFormat="1" ht="15" customHeight="1">
      <c r="A26" s="26" t="s">
        <v>99</v>
      </c>
      <c r="B26" s="101" t="s">
        <v>111</v>
      </c>
      <c r="C26" s="45">
        <v>2003</v>
      </c>
      <c r="D26" s="8">
        <v>64</v>
      </c>
      <c r="E26" s="4"/>
      <c r="F26" s="57" t="s">
        <v>43</v>
      </c>
      <c r="G26" s="2">
        <v>12</v>
      </c>
      <c r="H26" s="2">
        <v>1</v>
      </c>
      <c r="I26" s="9">
        <v>1</v>
      </c>
      <c r="J26" s="2">
        <v>33</v>
      </c>
      <c r="K26" s="2">
        <f t="shared" si="0"/>
        <v>33</v>
      </c>
      <c r="L26" s="2">
        <v>16</v>
      </c>
      <c r="M26" s="9"/>
      <c r="N26" s="65" t="s">
        <v>26</v>
      </c>
      <c r="O26" s="27"/>
      <c r="P26" s="27"/>
      <c r="Q26" s="27"/>
      <c r="R26" s="27"/>
      <c r="S26" s="27"/>
    </row>
    <row r="27" spans="1:19">
      <c r="A27" s="27" t="s">
        <v>25</v>
      </c>
      <c r="B27" s="27"/>
      <c r="C27" s="27"/>
      <c r="D27" s="27" t="s">
        <v>13</v>
      </c>
      <c r="E27" s="27"/>
      <c r="F27" s="27"/>
      <c r="G27" s="27" t="s">
        <v>16</v>
      </c>
      <c r="H27" s="27"/>
      <c r="I27" s="27"/>
      <c r="J27" s="27" t="s">
        <v>33</v>
      </c>
      <c r="K27" s="27"/>
      <c r="L27" s="27"/>
      <c r="M27" s="27"/>
      <c r="N27" s="27"/>
      <c r="Q27" s="11"/>
      <c r="R27" s="11"/>
      <c r="S27" s="11"/>
    </row>
    <row r="28" spans="1:19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9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</sheetData>
  <sortState ref="B23:N24">
    <sortCondition ref="K23:K24"/>
  </sortState>
  <mergeCells count="18">
    <mergeCell ref="N3:Q3"/>
    <mergeCell ref="N6:Q6"/>
    <mergeCell ref="J8:J9"/>
    <mergeCell ref="K8:K9"/>
    <mergeCell ref="L8:L9"/>
    <mergeCell ref="N8:N9"/>
    <mergeCell ref="G8:G9"/>
    <mergeCell ref="H8:H9"/>
    <mergeCell ref="I8:I9"/>
    <mergeCell ref="M8:M9"/>
    <mergeCell ref="D8:D9"/>
    <mergeCell ref="E8:E9"/>
    <mergeCell ref="F8:F9"/>
    <mergeCell ref="A5:B5"/>
    <mergeCell ref="A6:B6"/>
    <mergeCell ref="A8:A9"/>
    <mergeCell ref="B8:B9"/>
    <mergeCell ref="C8:C9"/>
  </mergeCells>
  <pageMargins left="0.7" right="0.7" top="0.75" bottom="0.75" header="0.3" footer="0.3"/>
  <pageSetup paperSize="9" scale="87" orientation="landscape" r:id="rId1"/>
  <colBreaks count="2" manualBreakCount="2">
    <brk id="14" max="25" man="1"/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S29"/>
  <sheetViews>
    <sheetView topLeftCell="A4" zoomScaleNormal="100" workbookViewId="0">
      <selection activeCell="N26" sqref="N26"/>
    </sheetView>
  </sheetViews>
  <sheetFormatPr defaultRowHeight="15"/>
  <cols>
    <col min="1" max="1" width="6.28515625" style="1" customWidth="1"/>
    <col min="2" max="2" width="28.7109375" style="1" customWidth="1"/>
    <col min="3" max="3" width="6.140625" style="1" customWidth="1"/>
    <col min="4" max="4" width="6.28515625" style="1" customWidth="1"/>
    <col min="5" max="5" width="6.42578125" style="1" customWidth="1"/>
    <col min="6" max="6" width="31.140625" style="1" customWidth="1"/>
    <col min="7" max="8" width="5.140625" style="1" customWidth="1"/>
    <col min="9" max="9" width="6.140625" style="1" customWidth="1"/>
    <col min="10" max="10" width="5.7109375" style="1" customWidth="1"/>
    <col min="11" max="12" width="9.140625" style="1"/>
    <col min="13" max="13" width="6.7109375" style="1" customWidth="1"/>
    <col min="14" max="14" width="17.42578125" style="1" customWidth="1"/>
    <col min="15" max="15" width="5" style="1" customWidth="1"/>
    <col min="16" max="16" width="8.42578125" style="1" hidden="1" customWidth="1"/>
    <col min="17" max="17" width="9.140625" style="1" hidden="1" customWidth="1"/>
    <col min="18" max="16384" width="9.140625" style="1"/>
  </cols>
  <sheetData>
    <row r="1" spans="1:19">
      <c r="A1" s="112" t="s">
        <v>0</v>
      </c>
      <c r="B1" s="10"/>
      <c r="C1" s="112"/>
      <c r="D1" s="7"/>
      <c r="E1" s="7"/>
      <c r="F1" s="7"/>
      <c r="G1" s="7"/>
      <c r="H1" s="7"/>
      <c r="I1" s="7"/>
      <c r="J1" s="7"/>
      <c r="K1" s="7"/>
      <c r="L1" s="11"/>
      <c r="M1" s="11"/>
      <c r="N1" s="11"/>
      <c r="O1" s="11"/>
      <c r="P1" s="11"/>
      <c r="Q1" s="11"/>
      <c r="R1" s="11"/>
      <c r="S1" s="11"/>
    </row>
    <row r="2" spans="1:19" ht="15.75" thickBot="1">
      <c r="A2" s="112" t="s">
        <v>27</v>
      </c>
      <c r="B2" s="10"/>
      <c r="C2" s="112"/>
      <c r="D2" s="7"/>
      <c r="E2" s="7"/>
      <c r="F2" s="7"/>
      <c r="G2" s="7"/>
      <c r="H2" s="7"/>
      <c r="I2" s="7"/>
      <c r="J2" s="7"/>
      <c r="K2" s="7"/>
      <c r="L2" s="11"/>
      <c r="M2" s="11"/>
      <c r="N2" s="11"/>
      <c r="O2" s="11"/>
      <c r="P2" s="11"/>
      <c r="Q2" s="11"/>
      <c r="R2" s="11"/>
      <c r="S2" s="11"/>
    </row>
    <row r="3" spans="1:19" ht="15.75" thickBot="1">
      <c r="A3" s="11"/>
      <c r="B3" s="11"/>
      <c r="C3" s="11"/>
      <c r="D3" s="11"/>
      <c r="E3" s="11"/>
      <c r="F3" s="11"/>
      <c r="G3" s="11"/>
      <c r="H3" s="11"/>
      <c r="I3" s="11"/>
      <c r="J3" s="10" t="s">
        <v>29</v>
      </c>
      <c r="K3" s="11"/>
      <c r="L3" s="11"/>
      <c r="M3" s="11"/>
      <c r="N3" s="133" t="s">
        <v>8</v>
      </c>
      <c r="O3" s="134"/>
      <c r="P3" s="134"/>
      <c r="Q3" s="135"/>
      <c r="R3" s="11"/>
      <c r="S3" s="11"/>
    </row>
    <row r="4" spans="1:19" ht="27" thickBot="1">
      <c r="A4" s="12"/>
      <c r="B4" s="13" t="s">
        <v>51</v>
      </c>
      <c r="C4" s="14"/>
      <c r="D4" s="15">
        <v>2021</v>
      </c>
      <c r="E4" s="11"/>
      <c r="F4" s="16" t="s">
        <v>3</v>
      </c>
      <c r="G4" s="11"/>
      <c r="H4" s="11"/>
      <c r="I4" s="11"/>
      <c r="J4" s="11" t="s">
        <v>14</v>
      </c>
      <c r="K4" s="11"/>
      <c r="L4" s="11"/>
      <c r="M4" s="11"/>
      <c r="N4" s="17" t="s">
        <v>106</v>
      </c>
      <c r="O4" s="18"/>
      <c r="P4" s="19"/>
      <c r="Q4" s="19"/>
      <c r="R4" s="11"/>
      <c r="S4" s="11"/>
    </row>
    <row r="5" spans="1:19" ht="15.75" thickBot="1">
      <c r="A5" s="138" t="s">
        <v>5</v>
      </c>
      <c r="B5" s="139"/>
      <c r="C5" s="11"/>
      <c r="D5" s="11"/>
      <c r="E5" s="11"/>
      <c r="F5" s="20" t="s">
        <v>103</v>
      </c>
      <c r="G5" s="11"/>
      <c r="H5" s="11"/>
      <c r="I5" s="11"/>
      <c r="J5" s="11"/>
      <c r="K5" s="11"/>
      <c r="L5" s="11"/>
      <c r="M5" s="11"/>
      <c r="N5" s="21" t="s">
        <v>107</v>
      </c>
      <c r="O5" s="22"/>
      <c r="P5" s="23"/>
      <c r="Q5" s="23"/>
      <c r="R5" s="11"/>
      <c r="S5" s="11"/>
    </row>
    <row r="6" spans="1:19" ht="15.75">
      <c r="A6" s="136" t="s">
        <v>48</v>
      </c>
      <c r="B6" s="137"/>
      <c r="C6" s="11"/>
      <c r="D6" s="11"/>
      <c r="E6" s="11"/>
      <c r="F6" s="10" t="s">
        <v>50</v>
      </c>
      <c r="G6" s="11"/>
      <c r="H6" s="11"/>
      <c r="I6" s="11"/>
      <c r="J6" s="11"/>
      <c r="K6" s="11"/>
      <c r="L6" s="11"/>
      <c r="M6" s="11"/>
      <c r="N6" s="140"/>
      <c r="O6" s="141"/>
      <c r="P6" s="141"/>
      <c r="Q6" s="142"/>
      <c r="R6" s="11"/>
      <c r="S6" s="11"/>
    </row>
    <row r="7" spans="1:19" ht="15.75">
      <c r="A7" s="24"/>
      <c r="B7" s="24"/>
      <c r="C7" s="11"/>
      <c r="D7" s="11"/>
      <c r="E7" s="11"/>
      <c r="F7" s="44" t="s">
        <v>36</v>
      </c>
      <c r="G7" s="7"/>
      <c r="H7" s="7"/>
      <c r="I7" s="7"/>
      <c r="J7" s="11"/>
      <c r="K7" s="11"/>
      <c r="L7" s="11"/>
      <c r="M7" s="11"/>
      <c r="N7" s="25"/>
      <c r="O7" s="25"/>
      <c r="P7" s="25"/>
      <c r="Q7" s="25"/>
      <c r="R7" s="11"/>
      <c r="S7" s="11"/>
    </row>
    <row r="8" spans="1:19" ht="15" customHeight="1">
      <c r="A8" s="143" t="s">
        <v>19</v>
      </c>
      <c r="B8" s="145" t="s">
        <v>24</v>
      </c>
      <c r="C8" s="147" t="s">
        <v>6</v>
      </c>
      <c r="D8" s="147" t="s">
        <v>7</v>
      </c>
      <c r="E8" s="147" t="s">
        <v>2</v>
      </c>
      <c r="F8" s="154" t="s">
        <v>18</v>
      </c>
      <c r="G8" s="149" t="s">
        <v>9</v>
      </c>
      <c r="H8" s="149" t="s">
        <v>32</v>
      </c>
      <c r="I8" s="152" t="s">
        <v>11</v>
      </c>
      <c r="J8" s="152" t="s">
        <v>108</v>
      </c>
      <c r="K8" s="152" t="s">
        <v>20</v>
      </c>
      <c r="L8" s="156" t="s">
        <v>34</v>
      </c>
      <c r="M8" s="149" t="s">
        <v>4</v>
      </c>
      <c r="N8" s="149" t="s">
        <v>15</v>
      </c>
      <c r="O8" s="11"/>
      <c r="P8" s="11"/>
      <c r="Q8" s="11"/>
      <c r="R8" s="11"/>
      <c r="S8" s="11"/>
    </row>
    <row r="9" spans="1:19" ht="58.5" customHeight="1">
      <c r="A9" s="144"/>
      <c r="B9" s="146"/>
      <c r="C9" s="148"/>
      <c r="D9" s="148"/>
      <c r="E9" s="148"/>
      <c r="F9" s="155"/>
      <c r="G9" s="150"/>
      <c r="H9" s="151"/>
      <c r="I9" s="153"/>
      <c r="J9" s="153"/>
      <c r="K9" s="153"/>
      <c r="L9" s="157"/>
      <c r="M9" s="150"/>
      <c r="N9" s="150"/>
      <c r="O9" s="11"/>
      <c r="P9" s="11"/>
      <c r="Q9" s="11"/>
      <c r="R9" s="11"/>
      <c r="S9" s="11"/>
    </row>
    <row r="10" spans="1:19" ht="18" customHeight="1">
      <c r="A10" s="71"/>
      <c r="B10" s="72"/>
      <c r="C10" s="73"/>
      <c r="D10" s="74"/>
      <c r="E10" s="74"/>
      <c r="F10" s="43" t="s">
        <v>41</v>
      </c>
      <c r="G10" s="34"/>
      <c r="H10" s="37"/>
      <c r="I10" s="75"/>
      <c r="J10" s="75"/>
      <c r="K10" s="75"/>
      <c r="L10" s="76"/>
      <c r="M10" s="34"/>
      <c r="N10" s="34"/>
      <c r="O10" s="11"/>
      <c r="P10" s="11"/>
      <c r="Q10" s="11"/>
      <c r="R10" s="11"/>
      <c r="S10" s="11"/>
    </row>
    <row r="11" spans="1:19">
      <c r="A11" s="28" t="s">
        <v>97</v>
      </c>
      <c r="B11" s="87" t="s">
        <v>65</v>
      </c>
      <c r="C11" s="45">
        <v>2003</v>
      </c>
      <c r="D11" s="46">
        <v>48.04</v>
      </c>
      <c r="E11" s="47">
        <v>2</v>
      </c>
      <c r="F11" s="57" t="s">
        <v>37</v>
      </c>
      <c r="G11" s="84">
        <v>12</v>
      </c>
      <c r="H11" s="2">
        <v>1</v>
      </c>
      <c r="I11" s="8">
        <v>1</v>
      </c>
      <c r="J11" s="2">
        <v>35</v>
      </c>
      <c r="K11" s="2">
        <f>J11*I11*H11</f>
        <v>35</v>
      </c>
      <c r="L11" s="2">
        <v>20</v>
      </c>
      <c r="M11" s="9"/>
      <c r="N11" s="62" t="s">
        <v>38</v>
      </c>
      <c r="O11" s="27"/>
      <c r="P11" s="27"/>
      <c r="Q11" s="27"/>
      <c r="R11" s="27"/>
      <c r="S11" s="27"/>
    </row>
    <row r="12" spans="1:19" ht="15.75">
      <c r="A12" s="28" t="s">
        <v>98</v>
      </c>
      <c r="B12" s="100" t="s">
        <v>112</v>
      </c>
      <c r="C12" s="45">
        <v>2003</v>
      </c>
      <c r="D12" s="104">
        <v>52</v>
      </c>
      <c r="E12" s="105"/>
      <c r="F12" s="57" t="s">
        <v>43</v>
      </c>
      <c r="G12" s="48">
        <v>12</v>
      </c>
      <c r="H12" s="92">
        <v>1</v>
      </c>
      <c r="I12" s="106">
        <v>1</v>
      </c>
      <c r="J12" s="92">
        <v>31</v>
      </c>
      <c r="K12" s="2">
        <f>J12*I12*H12</f>
        <v>31</v>
      </c>
      <c r="L12" s="92">
        <v>18</v>
      </c>
      <c r="M12" s="93"/>
      <c r="N12" s="65" t="s">
        <v>26</v>
      </c>
      <c r="O12" s="27"/>
      <c r="P12" s="27"/>
      <c r="Q12" s="27"/>
      <c r="R12" s="27"/>
      <c r="S12" s="27"/>
    </row>
    <row r="13" spans="1:19" ht="15.75">
      <c r="A13" s="103" t="s">
        <v>99</v>
      </c>
      <c r="B13" s="100" t="s">
        <v>79</v>
      </c>
      <c r="C13" s="45">
        <v>2003</v>
      </c>
      <c r="D13" s="80">
        <v>51</v>
      </c>
      <c r="E13" s="48"/>
      <c r="F13" s="57" t="s">
        <v>43</v>
      </c>
      <c r="G13" s="84">
        <v>12</v>
      </c>
      <c r="H13" s="2">
        <v>1</v>
      </c>
      <c r="I13" s="8">
        <v>1</v>
      </c>
      <c r="J13" s="2">
        <v>27</v>
      </c>
      <c r="K13" s="2">
        <f>J13*I13*H13</f>
        <v>27</v>
      </c>
      <c r="L13" s="2">
        <v>16</v>
      </c>
      <c r="M13" s="9"/>
      <c r="N13" s="65" t="s">
        <v>26</v>
      </c>
      <c r="O13" s="27"/>
      <c r="P13" s="27"/>
      <c r="Q13" s="27"/>
      <c r="R13" s="27"/>
      <c r="S13" s="27"/>
    </row>
    <row r="14" spans="1:19">
      <c r="A14" s="71"/>
      <c r="B14" s="72"/>
      <c r="C14" s="73"/>
      <c r="D14" s="74"/>
      <c r="E14" s="74"/>
      <c r="F14" s="43" t="s">
        <v>42</v>
      </c>
      <c r="G14" s="34"/>
      <c r="H14" s="37"/>
      <c r="I14" s="75"/>
      <c r="J14" s="75"/>
      <c r="K14" s="75"/>
      <c r="L14" s="76"/>
      <c r="M14" s="34"/>
      <c r="N14" s="34"/>
      <c r="O14" s="27"/>
      <c r="P14" s="27"/>
      <c r="Q14" s="27"/>
      <c r="R14" s="27"/>
      <c r="S14" s="27"/>
    </row>
    <row r="15" spans="1:19">
      <c r="A15" s="28" t="s">
        <v>97</v>
      </c>
      <c r="B15" s="101" t="s">
        <v>66</v>
      </c>
      <c r="C15" s="45">
        <v>2004</v>
      </c>
      <c r="D15" s="46">
        <v>55.8</v>
      </c>
      <c r="E15" s="47">
        <v>1</v>
      </c>
      <c r="F15" s="57" t="s">
        <v>37</v>
      </c>
      <c r="G15" s="84">
        <v>14</v>
      </c>
      <c r="H15" s="2">
        <v>2</v>
      </c>
      <c r="I15" s="8">
        <v>1</v>
      </c>
      <c r="J15" s="2">
        <v>30</v>
      </c>
      <c r="K15" s="2">
        <f>J15*I15*H15</f>
        <v>60</v>
      </c>
      <c r="L15" s="2">
        <v>20</v>
      </c>
      <c r="M15" s="9"/>
      <c r="N15" s="62" t="s">
        <v>38</v>
      </c>
      <c r="O15" s="27"/>
      <c r="P15" s="27"/>
      <c r="Q15" s="27"/>
      <c r="R15" s="27"/>
      <c r="S15" s="27"/>
    </row>
    <row r="16" spans="1:19">
      <c r="A16" s="28" t="s">
        <v>98</v>
      </c>
      <c r="B16" s="86" t="s">
        <v>58</v>
      </c>
      <c r="C16" s="97">
        <v>2004</v>
      </c>
      <c r="D16" s="46">
        <v>54.4</v>
      </c>
      <c r="E16" s="98" t="s">
        <v>53</v>
      </c>
      <c r="F16" s="57" t="s">
        <v>39</v>
      </c>
      <c r="G16" s="117">
        <v>12</v>
      </c>
      <c r="H16" s="2">
        <v>1</v>
      </c>
      <c r="I16" s="8">
        <v>1</v>
      </c>
      <c r="J16" s="2">
        <v>10</v>
      </c>
      <c r="K16" s="2">
        <f>J16*I16*H16</f>
        <v>10</v>
      </c>
      <c r="L16" s="2">
        <v>18</v>
      </c>
      <c r="M16" s="9"/>
      <c r="N16" s="59" t="s">
        <v>28</v>
      </c>
      <c r="O16" s="27"/>
      <c r="P16" s="27"/>
      <c r="Q16" s="27"/>
      <c r="R16" s="27"/>
      <c r="S16" s="27"/>
    </row>
    <row r="17" spans="1:19">
      <c r="A17" s="28" t="s">
        <v>99</v>
      </c>
      <c r="B17" s="86" t="s">
        <v>59</v>
      </c>
      <c r="C17" s="97">
        <v>2004</v>
      </c>
      <c r="D17" s="46">
        <v>53.9</v>
      </c>
      <c r="E17" s="98" t="s">
        <v>53</v>
      </c>
      <c r="F17" s="57" t="s">
        <v>39</v>
      </c>
      <c r="G17" s="82">
        <v>12</v>
      </c>
      <c r="H17" s="2">
        <v>1</v>
      </c>
      <c r="I17" s="8">
        <v>1</v>
      </c>
      <c r="J17" s="2">
        <v>8</v>
      </c>
      <c r="K17" s="2">
        <f>J17*I17*H17</f>
        <v>8</v>
      </c>
      <c r="L17" s="2">
        <v>16</v>
      </c>
      <c r="M17" s="9"/>
      <c r="N17" s="59" t="s">
        <v>28</v>
      </c>
      <c r="O17" s="27"/>
      <c r="P17" s="27"/>
      <c r="Q17" s="27"/>
      <c r="R17" s="27"/>
      <c r="S17" s="27"/>
    </row>
    <row r="18" spans="1:19">
      <c r="A18" s="71"/>
      <c r="B18" s="72"/>
      <c r="C18" s="73"/>
      <c r="D18" s="74"/>
      <c r="E18" s="74"/>
      <c r="F18" s="43" t="s">
        <v>84</v>
      </c>
      <c r="G18" s="34"/>
      <c r="H18" s="37"/>
      <c r="I18" s="75"/>
      <c r="J18" s="75"/>
      <c r="K18" s="75"/>
      <c r="L18" s="76"/>
      <c r="M18" s="34"/>
      <c r="N18" s="34"/>
      <c r="O18" s="27"/>
      <c r="P18" s="27"/>
      <c r="Q18" s="27"/>
      <c r="R18" s="27"/>
      <c r="S18" s="27"/>
    </row>
    <row r="19" spans="1:19">
      <c r="A19" s="28" t="s">
        <v>97</v>
      </c>
      <c r="B19" s="83" t="s">
        <v>78</v>
      </c>
      <c r="C19" s="45">
        <v>2003</v>
      </c>
      <c r="D19" s="46">
        <v>63</v>
      </c>
      <c r="E19" s="47"/>
      <c r="F19" s="57" t="s">
        <v>43</v>
      </c>
      <c r="G19" s="82">
        <v>12</v>
      </c>
      <c r="H19" s="2">
        <v>1</v>
      </c>
      <c r="I19" s="8">
        <v>1</v>
      </c>
      <c r="J19" s="2">
        <v>25</v>
      </c>
      <c r="K19" s="2">
        <f>J19*I19*H19</f>
        <v>25</v>
      </c>
      <c r="L19" s="2">
        <v>20</v>
      </c>
      <c r="M19" s="9"/>
      <c r="N19" s="65" t="s">
        <v>26</v>
      </c>
      <c r="O19" s="27"/>
      <c r="P19" s="27"/>
      <c r="Q19" s="27"/>
      <c r="R19" s="27"/>
      <c r="S19" s="27"/>
    </row>
    <row r="20" spans="1:19">
      <c r="A20" s="28" t="s">
        <v>98</v>
      </c>
      <c r="B20" s="86" t="s">
        <v>77</v>
      </c>
      <c r="C20" s="48">
        <v>2004</v>
      </c>
      <c r="D20" s="80">
        <v>58.2</v>
      </c>
      <c r="E20" s="98" t="s">
        <v>53</v>
      </c>
      <c r="F20" s="57" t="s">
        <v>40</v>
      </c>
      <c r="G20" s="84">
        <v>12</v>
      </c>
      <c r="H20" s="2">
        <v>1</v>
      </c>
      <c r="I20" s="8">
        <v>1</v>
      </c>
      <c r="J20" s="2">
        <v>1</v>
      </c>
      <c r="K20" s="2">
        <f>J20*I20*H20</f>
        <v>1</v>
      </c>
      <c r="L20" s="2">
        <v>18</v>
      </c>
      <c r="M20" s="9"/>
      <c r="N20" s="52" t="s">
        <v>95</v>
      </c>
      <c r="O20" s="27"/>
      <c r="P20" s="27"/>
      <c r="Q20" s="27"/>
      <c r="R20" s="27"/>
      <c r="S20" s="27"/>
    </row>
    <row r="21" spans="1:19">
      <c r="A21" s="28" t="s">
        <v>99</v>
      </c>
      <c r="B21" s="86" t="s">
        <v>91</v>
      </c>
      <c r="C21" s="97">
        <v>2003</v>
      </c>
      <c r="D21" s="46">
        <v>58.4</v>
      </c>
      <c r="E21" s="98" t="s">
        <v>53</v>
      </c>
      <c r="F21" s="57" t="s">
        <v>40</v>
      </c>
      <c r="G21" s="82">
        <v>12</v>
      </c>
      <c r="H21" s="2">
        <v>1</v>
      </c>
      <c r="I21" s="8">
        <v>1</v>
      </c>
      <c r="J21" s="2">
        <v>1</v>
      </c>
      <c r="K21" s="2">
        <f>J21*I21*H21</f>
        <v>1</v>
      </c>
      <c r="L21" s="2">
        <v>16</v>
      </c>
      <c r="M21" s="9"/>
      <c r="N21" s="52" t="s">
        <v>95</v>
      </c>
      <c r="O21" s="27"/>
      <c r="P21" s="27"/>
      <c r="Q21" s="27"/>
      <c r="R21" s="27"/>
      <c r="S21" s="27"/>
    </row>
    <row r="22" spans="1:19">
      <c r="A22" s="71"/>
      <c r="B22" s="72"/>
      <c r="C22" s="73"/>
      <c r="D22" s="74"/>
      <c r="E22" s="74"/>
      <c r="F22" s="43" t="s">
        <v>90</v>
      </c>
      <c r="G22" s="34"/>
      <c r="H22" s="37"/>
      <c r="I22" s="75"/>
      <c r="J22" s="75"/>
      <c r="K22" s="75"/>
      <c r="L22" s="76"/>
      <c r="M22" s="34"/>
      <c r="N22" s="34"/>
      <c r="O22" s="27"/>
      <c r="P22" s="27"/>
      <c r="Q22" s="27"/>
      <c r="R22" s="27"/>
      <c r="S22" s="27"/>
    </row>
    <row r="23" spans="1:19">
      <c r="A23" s="28" t="s">
        <v>97</v>
      </c>
      <c r="B23" s="86" t="s">
        <v>67</v>
      </c>
      <c r="C23" s="89">
        <v>2003</v>
      </c>
      <c r="D23" s="90">
        <v>85.9</v>
      </c>
      <c r="E23" s="91" t="s">
        <v>68</v>
      </c>
      <c r="F23" s="57" t="s">
        <v>37</v>
      </c>
      <c r="G23" s="111">
        <v>16</v>
      </c>
      <c r="H23" s="2">
        <v>3</v>
      </c>
      <c r="I23" s="8">
        <v>1</v>
      </c>
      <c r="J23" s="92">
        <v>43</v>
      </c>
      <c r="K23" s="92">
        <f>J23*I23*H23</f>
        <v>129</v>
      </c>
      <c r="L23" s="92">
        <v>20</v>
      </c>
      <c r="M23" s="93"/>
      <c r="N23" s="62" t="s">
        <v>38</v>
      </c>
      <c r="O23" s="27"/>
      <c r="P23" s="27"/>
      <c r="Q23" s="27"/>
      <c r="R23" s="27"/>
      <c r="S23" s="27"/>
    </row>
    <row r="24" spans="1:19">
      <c r="A24" s="28" t="s">
        <v>98</v>
      </c>
      <c r="B24" s="101" t="s">
        <v>110</v>
      </c>
      <c r="C24" s="45">
        <v>2003</v>
      </c>
      <c r="D24" s="46">
        <v>67</v>
      </c>
      <c r="E24" s="47"/>
      <c r="F24" s="57" t="s">
        <v>43</v>
      </c>
      <c r="G24" s="110">
        <v>12</v>
      </c>
      <c r="H24" s="2">
        <v>1</v>
      </c>
      <c r="I24" s="8">
        <v>1</v>
      </c>
      <c r="J24" s="2">
        <v>15</v>
      </c>
      <c r="K24" s="2">
        <f t="shared" ref="K24:K26" si="0">J24*I24*H24</f>
        <v>15</v>
      </c>
      <c r="L24" s="2">
        <v>18</v>
      </c>
      <c r="M24" s="9"/>
      <c r="N24" s="65" t="s">
        <v>26</v>
      </c>
      <c r="O24" s="27"/>
      <c r="P24" s="27"/>
      <c r="Q24" s="27"/>
      <c r="R24" s="27"/>
      <c r="S24" s="27"/>
    </row>
    <row r="25" spans="1:19" ht="15" hidden="1" customHeight="1">
      <c r="A25" s="26" t="s">
        <v>30</v>
      </c>
      <c r="B25" s="101" t="s">
        <v>71</v>
      </c>
      <c r="C25" s="45">
        <v>2003</v>
      </c>
      <c r="D25" s="8"/>
      <c r="E25" s="4"/>
      <c r="F25" s="2"/>
      <c r="G25" s="2"/>
      <c r="H25" s="2"/>
      <c r="I25" s="9"/>
      <c r="J25" s="2"/>
      <c r="K25" s="2">
        <f t="shared" si="0"/>
        <v>0</v>
      </c>
      <c r="L25" s="2"/>
      <c r="M25" s="9"/>
      <c r="N25" s="5"/>
      <c r="O25" s="27"/>
      <c r="P25" s="27"/>
      <c r="Q25" s="27"/>
      <c r="R25" s="27"/>
      <c r="S25" s="27"/>
    </row>
    <row r="26" spans="1:19" ht="15" customHeight="1">
      <c r="A26" s="26" t="s">
        <v>99</v>
      </c>
      <c r="B26" s="101" t="s">
        <v>111</v>
      </c>
      <c r="C26" s="45">
        <v>2003</v>
      </c>
      <c r="D26" s="8">
        <v>64</v>
      </c>
      <c r="E26" s="4"/>
      <c r="F26" s="57" t="s">
        <v>43</v>
      </c>
      <c r="G26" s="2">
        <v>12</v>
      </c>
      <c r="H26" s="2">
        <v>1</v>
      </c>
      <c r="I26" s="9">
        <v>1</v>
      </c>
      <c r="J26" s="2">
        <v>7</v>
      </c>
      <c r="K26" s="2">
        <f t="shared" si="0"/>
        <v>7</v>
      </c>
      <c r="L26" s="2">
        <v>16</v>
      </c>
      <c r="M26" s="9"/>
      <c r="N26" s="65" t="s">
        <v>26</v>
      </c>
      <c r="O26" s="27"/>
      <c r="P26" s="27"/>
      <c r="Q26" s="27"/>
      <c r="R26" s="27"/>
      <c r="S26" s="27"/>
    </row>
    <row r="27" spans="1:19">
      <c r="A27" s="27" t="s">
        <v>25</v>
      </c>
      <c r="B27" s="27"/>
      <c r="C27" s="27"/>
      <c r="D27" s="27" t="s">
        <v>13</v>
      </c>
      <c r="E27" s="27"/>
      <c r="F27" s="27"/>
      <c r="G27" s="27" t="s">
        <v>16</v>
      </c>
      <c r="H27" s="27"/>
      <c r="I27" s="27"/>
      <c r="J27" s="27" t="s">
        <v>33</v>
      </c>
      <c r="K27" s="27"/>
      <c r="L27" s="27"/>
      <c r="M27" s="27"/>
      <c r="N27" s="27"/>
      <c r="Q27" s="11"/>
      <c r="R27" s="11"/>
      <c r="S27" s="11"/>
    </row>
    <row r="28" spans="1:19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9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</sheetData>
  <sortState ref="A15:N17">
    <sortCondition descending="1" ref="K15:K17"/>
  </sortState>
  <mergeCells count="18">
    <mergeCell ref="A5:B5"/>
    <mergeCell ref="A6:B6"/>
    <mergeCell ref="N6:Q6"/>
    <mergeCell ref="A8:A9"/>
    <mergeCell ref="B8:B9"/>
    <mergeCell ref="C8:C9"/>
    <mergeCell ref="D8:D9"/>
    <mergeCell ref="E8:E9"/>
    <mergeCell ref="F8:F9"/>
    <mergeCell ref="M8:M9"/>
    <mergeCell ref="N8:N9"/>
    <mergeCell ref="G8:G9"/>
    <mergeCell ref="H8:H9"/>
    <mergeCell ref="I8:I9"/>
    <mergeCell ref="J8:J9"/>
    <mergeCell ref="K8:K9"/>
    <mergeCell ref="L8:L9"/>
    <mergeCell ref="N3:Q3"/>
  </mergeCells>
  <pageMargins left="0.7" right="0.7" top="0.75" bottom="0.75" header="0.3" footer="0.3"/>
  <pageSetup paperSize="9" scale="87" orientation="landscape" r:id="rId1"/>
  <colBreaks count="2" manualBreakCount="2">
    <brk id="14" max="25" man="1"/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/>
  <dimension ref="A1:C18"/>
  <sheetViews>
    <sheetView zoomScaleNormal="100" zoomScaleSheetLayoutView="75" workbookViewId="0">
      <pane ySplit="2" topLeftCell="A3" activePane="bottomLeft" state="frozen"/>
      <selection pane="bottomLeft" activeCell="B12" sqref="B12"/>
    </sheetView>
  </sheetViews>
  <sheetFormatPr defaultColWidth="8.85546875" defaultRowHeight="15"/>
  <cols>
    <col min="1" max="1" width="13.140625" style="1" customWidth="1"/>
    <col min="2" max="2" width="51.42578125" style="1" customWidth="1"/>
    <col min="3" max="3" width="19.140625" style="1" customWidth="1"/>
    <col min="4" max="16384" width="8.85546875" style="1"/>
  </cols>
  <sheetData>
    <row r="1" spans="1:3" ht="24" thickBot="1">
      <c r="A1" s="158"/>
      <c r="B1" s="158" t="s">
        <v>113</v>
      </c>
      <c r="C1" s="158"/>
    </row>
    <row r="2" spans="1:3" ht="23.25">
      <c r="A2" s="159" t="s">
        <v>19</v>
      </c>
      <c r="B2" s="159" t="s">
        <v>18</v>
      </c>
      <c r="C2" s="160" t="s">
        <v>22</v>
      </c>
    </row>
    <row r="3" spans="1:3" ht="23.25">
      <c r="A3" s="161">
        <v>1</v>
      </c>
      <c r="B3" s="162" t="s">
        <v>40</v>
      </c>
      <c r="C3" s="163">
        <v>137</v>
      </c>
    </row>
    <row r="4" spans="1:3" ht="23.25">
      <c r="A4" s="161">
        <v>2</v>
      </c>
      <c r="B4" s="162" t="s">
        <v>37</v>
      </c>
      <c r="C4" s="163">
        <v>136</v>
      </c>
    </row>
    <row r="5" spans="1:3" ht="23.25">
      <c r="A5" s="161">
        <v>3</v>
      </c>
      <c r="B5" s="162" t="s">
        <v>39</v>
      </c>
      <c r="C5" s="163">
        <v>134</v>
      </c>
    </row>
    <row r="6" spans="1:3" ht="23.25">
      <c r="A6" s="161">
        <v>4</v>
      </c>
      <c r="B6" s="164" t="s">
        <v>43</v>
      </c>
      <c r="C6" s="163">
        <v>130</v>
      </c>
    </row>
    <row r="7" spans="1:3" ht="24" thickBot="1">
      <c r="A7" s="165">
        <v>5</v>
      </c>
      <c r="B7" s="166" t="s">
        <v>46</v>
      </c>
      <c r="C7" s="167">
        <v>20</v>
      </c>
    </row>
    <row r="13" spans="1:3" customFormat="1">
      <c r="A13" s="1"/>
      <c r="B13" s="1"/>
      <c r="C13" s="1"/>
    </row>
    <row r="18" spans="1:3" customFormat="1">
      <c r="A18" s="1"/>
      <c r="B18" s="1"/>
      <c r="C18" s="1"/>
    </row>
  </sheetData>
  <sortState ref="B3:C9">
    <sortCondition descending="1" ref="C3:C9"/>
  </sortState>
  <pageMargins left="0.69999998807907104" right="0.69999998807907104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Ю</vt:lpstr>
      <vt:lpstr>ДЮ</vt:lpstr>
      <vt:lpstr>Д</vt:lpstr>
      <vt:lpstr>ДД</vt:lpstr>
      <vt:lpstr>ком </vt:lpstr>
      <vt:lpstr>Д!Область_печати</vt:lpstr>
      <vt:lpstr>ДД!Область_печати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KultNout</dc:creator>
  <cp:lastModifiedBy>User</cp:lastModifiedBy>
  <cp:revision>3</cp:revision>
  <cp:lastPrinted>2021-03-27T02:25:36Z</cp:lastPrinted>
  <dcterms:created xsi:type="dcterms:W3CDTF">2006-09-16T00:00:00Z</dcterms:created>
  <dcterms:modified xsi:type="dcterms:W3CDTF">2021-03-29T01:50:17Z</dcterms:modified>
  <cp:version>0906.0100.01</cp:version>
</cp:coreProperties>
</file>