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90" yWindow="90" windowWidth="15210" windowHeight="9240" tabRatio="881" firstSheet="7" activeTab="25"/>
  </bookViews>
  <sheets>
    <sheet name="1995-96А МС" sheetId="1" r:id="rId1"/>
    <sheet name="97-1998МС В" sheetId="2" r:id="rId2"/>
    <sheet name="1997 А МС" sheetId="3" r:id="rId3"/>
    <sheet name="!98-99 C" sheetId="4" r:id="rId4"/>
    <sheet name="1998 В" sheetId="5" r:id="rId5"/>
    <sheet name="1998А КМС" sheetId="6" r:id="rId6"/>
    <sheet name="1999 В" sheetId="7" r:id="rId7"/>
    <sheet name="1999А" sheetId="8" r:id="rId8"/>
    <sheet name="00-01 C" sheetId="9" r:id="rId9"/>
    <sheet name="2001 C" sheetId="10" r:id="rId10"/>
    <sheet name="2000А" sheetId="11" r:id="rId11"/>
    <sheet name="2001 B" sheetId="12" r:id="rId12"/>
    <sheet name="2001 A" sheetId="13" r:id="rId13"/>
    <sheet name="00-2001В КМС" sheetId="14" r:id="rId14"/>
    <sheet name="2002 С" sheetId="15" r:id="rId15"/>
    <sheet name="2002 В" sheetId="16" r:id="rId16"/>
    <sheet name="2002 А" sheetId="17" r:id="rId17"/>
    <sheet name="2003 D" sheetId="18" r:id="rId18"/>
    <sheet name="2003 C" sheetId="19" r:id="rId19"/>
    <sheet name="2003 Б" sheetId="20" r:id="rId20"/>
    <sheet name="2003 А" sheetId="21" r:id="rId21"/>
    <sheet name="2004 D" sheetId="22" r:id="rId22"/>
    <sheet name="2004 C" sheetId="23" r:id="rId23"/>
    <sheet name="2004 Б" sheetId="24" r:id="rId24"/>
    <sheet name="2004 А 1" sheetId="25" r:id="rId25"/>
    <sheet name="2004 А (2)" sheetId="26" r:id="rId26"/>
    <sheet name="!2005 D" sheetId="27" r:id="rId27"/>
    <sheet name="2005 С" sheetId="28" r:id="rId28"/>
    <sheet name="2005 Б" sheetId="29" r:id="rId29"/>
    <sheet name="2005 А" sheetId="30" r:id="rId30"/>
    <sheet name="!2006 D" sheetId="31" r:id="rId31"/>
    <sheet name="2006 C" sheetId="32" r:id="rId32"/>
    <sheet name="2006 Б" sheetId="33" r:id="rId33"/>
    <sheet name="2006 А" sheetId="34" r:id="rId34"/>
    <sheet name="!2007 D" sheetId="35" r:id="rId35"/>
    <sheet name="2007 С" sheetId="36" r:id="rId36"/>
    <sheet name="2007А" sheetId="37" r:id="rId37"/>
    <sheet name="!2008 D" sheetId="38" r:id="rId38"/>
    <sheet name="2008 С" sheetId="39" r:id="rId39"/>
    <sheet name="2008 Б" sheetId="40" r:id="rId40"/>
    <sheet name="!2009 D" sheetId="41" r:id="rId41"/>
    <sheet name="2009 С" sheetId="42" r:id="rId42"/>
    <sheet name="Данные" sheetId="43" r:id="rId43"/>
  </sheets>
  <externalReferences>
    <externalReference r:id="rId46"/>
  </externalReferences>
  <definedNames>
    <definedName name="город">'Данные'!$A$3</definedName>
    <definedName name="дата">'Данные'!$A$2</definedName>
    <definedName name="Команды">'[1]Команды'!$A$4:$A$21</definedName>
    <definedName name="название">'Данные'!$A$1</definedName>
    <definedName name="подписи">'Данные'!$A$7</definedName>
    <definedName name="соревнования">'Данные'!$A$1</definedName>
    <definedName name="шапка">'Данные'!$A$4:$I$5</definedName>
  </definedNames>
  <calcPr fullCalcOnLoad="1"/>
</workbook>
</file>

<file path=xl/sharedStrings.xml><?xml version="1.0" encoding="utf-8"?>
<sst xmlns="http://schemas.openxmlformats.org/spreadsheetml/2006/main" count="2242" uniqueCount="644">
  <si>
    <t>СВОДНЫЙ ПРОТОКОЛ</t>
  </si>
  <si>
    <t>Фамилия, имя</t>
  </si>
  <si>
    <t>Команда, город</t>
  </si>
  <si>
    <t>ВИДЫ МНОГОБОРЬЯ</t>
  </si>
  <si>
    <t>б/п</t>
  </si>
  <si>
    <t>1 вид</t>
  </si>
  <si>
    <t>2 вид</t>
  </si>
  <si>
    <t>3 вид</t>
  </si>
  <si>
    <t>4 вид</t>
  </si>
  <si>
    <t>Сумма баллов</t>
  </si>
  <si>
    <t>Место</t>
  </si>
  <si>
    <t>FIO</t>
  </si>
  <si>
    <t>г.р.</t>
  </si>
  <si>
    <t>Разряд</t>
  </si>
  <si>
    <t>Город</t>
  </si>
  <si>
    <t>Тренер</t>
  </si>
  <si>
    <t>Сумма</t>
  </si>
  <si>
    <t>Программа КМС</t>
  </si>
  <si>
    <t>N</t>
  </si>
  <si>
    <t>D</t>
  </si>
  <si>
    <t>C</t>
  </si>
  <si>
    <t>КМС</t>
  </si>
  <si>
    <t>Программа 1 разряда</t>
  </si>
  <si>
    <t>1998 г.р.</t>
  </si>
  <si>
    <t>Программа 2 разряда</t>
  </si>
  <si>
    <t>Чернова Наталья</t>
  </si>
  <si>
    <t>Чувашова Анастасия</t>
  </si>
  <si>
    <t>Трескина Анна</t>
  </si>
  <si>
    <t>Цицилина Арина</t>
  </si>
  <si>
    <t>Фатьянова Анна</t>
  </si>
  <si>
    <t>Сафиулова Маргарита</t>
  </si>
  <si>
    <t>Ованоглян Анна</t>
  </si>
  <si>
    <t>Пирумян Елена</t>
  </si>
  <si>
    <t>Жуковская Мария</t>
  </si>
  <si>
    <t>Духович Дарья</t>
  </si>
  <si>
    <t>Ковалева Милана</t>
  </si>
  <si>
    <t>Кущева О.А.</t>
  </si>
  <si>
    <t>Пермина Анастасия</t>
  </si>
  <si>
    <t>Кузьмичева Ирина</t>
  </si>
  <si>
    <t>Прозорова Алина</t>
  </si>
  <si>
    <t>Алтунина Алина</t>
  </si>
  <si>
    <t xml:space="preserve">Сапрунова Ксения </t>
  </si>
  <si>
    <t>Костюк Ульяна</t>
  </si>
  <si>
    <t>Бардюкова Анастасия</t>
  </si>
  <si>
    <t>Меньчикова Анна</t>
  </si>
  <si>
    <t>Строева Анастасия</t>
  </si>
  <si>
    <t>Кротова Елизавета</t>
  </si>
  <si>
    <t>Шевелева Анфиса</t>
  </si>
  <si>
    <t>Май Есения</t>
  </si>
  <si>
    <t>Кетова Саша</t>
  </si>
  <si>
    <t>2 юн</t>
  </si>
  <si>
    <t>Бекенова Диляра</t>
  </si>
  <si>
    <t>Мамбетова Мариям</t>
  </si>
  <si>
    <t>Калибекова Сезим</t>
  </si>
  <si>
    <t>Пеннер Ирмина</t>
  </si>
  <si>
    <t>Кавригина Арина</t>
  </si>
  <si>
    <t>Зарымханова Томирис</t>
  </si>
  <si>
    <t>Пеннер Каролина</t>
  </si>
  <si>
    <t>Махажиева Тамила</t>
  </si>
  <si>
    <t>Грохотова Дарья</t>
  </si>
  <si>
    <t>Смирнова Марьяна</t>
  </si>
  <si>
    <t>Кобец Милана</t>
  </si>
  <si>
    <t>Коротич Анна</t>
  </si>
  <si>
    <t>Акопян Лера</t>
  </si>
  <si>
    <t>Терещенко Арина</t>
  </si>
  <si>
    <t>Сазонова Анна</t>
  </si>
  <si>
    <t>Ильичева Даша</t>
  </si>
  <si>
    <t>Боровцова Ксения</t>
  </si>
  <si>
    <t>Баженова Ирина</t>
  </si>
  <si>
    <t>Овчарова Ангелина</t>
  </si>
  <si>
    <t>Гладышева Влада</t>
  </si>
  <si>
    <t>Белоусова Лиза</t>
  </si>
  <si>
    <t>Перфильева Алина</t>
  </si>
  <si>
    <t>Мешкова Мария</t>
  </si>
  <si>
    <t>Нагапетян Анна</t>
  </si>
  <si>
    <t>Яношко Валерия</t>
  </si>
  <si>
    <t>Аргунова Анастасия</t>
  </si>
  <si>
    <t>Авдюшина Дарья</t>
  </si>
  <si>
    <t>Колесникова Виктория</t>
  </si>
  <si>
    <t>Чиркина Ирина</t>
  </si>
  <si>
    <t>Гаршина Надежда</t>
  </si>
  <si>
    <t>Щетинкина Софья</t>
  </si>
  <si>
    <t>Суханова Люба</t>
  </si>
  <si>
    <t>Косачева Евгения</t>
  </si>
  <si>
    <t>Кузнецова Екатерина</t>
  </si>
  <si>
    <t>Кузнецова Александра</t>
  </si>
  <si>
    <t>Бушмакина Ксения</t>
  </si>
  <si>
    <t>Денисенко Полина</t>
  </si>
  <si>
    <t>Головкина Лада</t>
  </si>
  <si>
    <t>Бужор Диана</t>
  </si>
  <si>
    <t>Парфентьева Арина</t>
  </si>
  <si>
    <t>Колесникова Софья</t>
  </si>
  <si>
    <t>Загорулько Софья</t>
  </si>
  <si>
    <t>Шубникова Диана</t>
  </si>
  <si>
    <t>Логинова Деля</t>
  </si>
  <si>
    <t>Бочкарева Вита</t>
  </si>
  <si>
    <t>Кузнецова Алина</t>
  </si>
  <si>
    <t>Гранова Яна</t>
  </si>
  <si>
    <t>Аравина Дарья</t>
  </si>
  <si>
    <t>Марьина Софья</t>
  </si>
  <si>
    <t>Республика Алтай</t>
  </si>
  <si>
    <t>Сигарева София</t>
  </si>
  <si>
    <t>2007 г.р.  Категория А</t>
  </si>
  <si>
    <t>Соколова София</t>
  </si>
  <si>
    <t>2006 г.р.    Категория А</t>
  </si>
  <si>
    <t>2005 г.р. Категория А</t>
  </si>
  <si>
    <t>2003 г.р. Категория А</t>
  </si>
  <si>
    <t>Самсонова Карина</t>
  </si>
  <si>
    <t>Фролова Ксения</t>
  </si>
  <si>
    <t>Огородникова Яна</t>
  </si>
  <si>
    <t>2003 г.р. Категория В</t>
  </si>
  <si>
    <t>2004 г.р. Категория В</t>
  </si>
  <si>
    <t>2005 г.р. Категория В</t>
  </si>
  <si>
    <t>2006 г.р.    Категория В</t>
  </si>
  <si>
    <t>Шувалова Анна</t>
  </si>
  <si>
    <t>XI-ые традиционные всероссийские соревнования по художественной гимнастике «Динамо» – детям России»,  посвященных 90-летию образования ВФСО «Динамо»</t>
  </si>
  <si>
    <t>г. Барнаул</t>
  </si>
  <si>
    <t>Гл. судья соревнований - Евсеева Е.В. (ВК) Москва  __________    Гл. секретарь соревнований - Ростова Н.А. (ВК) Новосибирск  ___________</t>
  </si>
  <si>
    <t>Программа 1  юн. разряда</t>
  </si>
  <si>
    <t>1 юн.</t>
  </si>
  <si>
    <t>Программа 1 юн. разряда</t>
  </si>
  <si>
    <t xml:space="preserve"> 2008 г.р.   Категория D        </t>
  </si>
  <si>
    <t xml:space="preserve">2008 г.р.       Категория С         </t>
  </si>
  <si>
    <t xml:space="preserve">2008 г.р.  Категория В          </t>
  </si>
  <si>
    <t>2007 г.р.  Категория D</t>
  </si>
  <si>
    <t>Программа 3 разряда</t>
  </si>
  <si>
    <t>2006 г.р.    Категория C</t>
  </si>
  <si>
    <t>2006 г.р.    Категория D</t>
  </si>
  <si>
    <t>2005 г.р. Категория С</t>
  </si>
  <si>
    <t>2005 г.р. Категория D</t>
  </si>
  <si>
    <t>2004 г.р. Категория C</t>
  </si>
  <si>
    <t>2004 г.р. Категория D</t>
  </si>
  <si>
    <t>2003 г.р. Категория C</t>
  </si>
  <si>
    <t>2003 г.р. Категория D</t>
  </si>
  <si>
    <t>2002 г.р. Категория А</t>
  </si>
  <si>
    <t>2002 г.р. Категория В</t>
  </si>
  <si>
    <t>2002 г.р. Категория С</t>
  </si>
  <si>
    <t>2001 г.р. Категория A</t>
  </si>
  <si>
    <t>2001 г.р. Категория B</t>
  </si>
  <si>
    <t>2001 г.р. Категория C</t>
  </si>
  <si>
    <t>Алферова Анна</t>
  </si>
  <si>
    <t>Тюмень-ДЮСШ Водник</t>
  </si>
  <si>
    <t>Малышева Т.В.</t>
  </si>
  <si>
    <t>Данильева Анна</t>
  </si>
  <si>
    <t>Сюзюкина Алиса</t>
  </si>
  <si>
    <t>Шихова Варя</t>
  </si>
  <si>
    <t>Екатеринбург-ДЮСШ</t>
  </si>
  <si>
    <t>Никифорова О.С.</t>
  </si>
  <si>
    <t>Добрычева Виктория</t>
  </si>
  <si>
    <t>Красноярск - Движение</t>
  </si>
  <si>
    <t>Михайловская Т.А.</t>
  </si>
  <si>
    <t>Шахова Вероника</t>
  </si>
  <si>
    <t>Лапонина Екатерина</t>
  </si>
  <si>
    <t>Балахчина Э.А.</t>
  </si>
  <si>
    <t>Ухова Наталья</t>
  </si>
  <si>
    <t xml:space="preserve">Томск </t>
  </si>
  <si>
    <t>Прокопова С.С.</t>
  </si>
  <si>
    <t>Кожарская Анастасия</t>
  </si>
  <si>
    <t>Абакан</t>
  </si>
  <si>
    <t>Осадчая А.А.</t>
  </si>
  <si>
    <t>Бузина Александра</t>
  </si>
  <si>
    <t>Лапшина Дарья</t>
  </si>
  <si>
    <t>Новосибирск-ДЮСШ Заря</t>
  </si>
  <si>
    <t>Березюк Ю.В Созыкина Е.К</t>
  </si>
  <si>
    <t xml:space="preserve">Пайвина Алина </t>
  </si>
  <si>
    <t>Новосибирск-ДЮСШ Русь</t>
  </si>
  <si>
    <t>Дунаева В.С.</t>
  </si>
  <si>
    <t xml:space="preserve">Захарова Анна </t>
  </si>
  <si>
    <t>Иркутск</t>
  </si>
  <si>
    <t>Пущенко А.О.</t>
  </si>
  <si>
    <t xml:space="preserve">Лахнюк Ксения </t>
  </si>
  <si>
    <t>Кунцевич О.И.</t>
  </si>
  <si>
    <t>Грибкова Александра</t>
  </si>
  <si>
    <t xml:space="preserve">Кемерово </t>
  </si>
  <si>
    <t>Чуваева А.</t>
  </si>
  <si>
    <t>Ситкова Полина</t>
  </si>
  <si>
    <t>Барнаул-ДЮСШ №6</t>
  </si>
  <si>
    <t xml:space="preserve">бр. Андриенко </t>
  </si>
  <si>
    <t>Милевская Мария</t>
  </si>
  <si>
    <t>1 юн</t>
  </si>
  <si>
    <t>Новосибирск-СДЮШОР</t>
  </si>
  <si>
    <t>бр. Петрушиной И.Б.</t>
  </si>
  <si>
    <t>Сидоренко Лиза</t>
  </si>
  <si>
    <t>Бердск-Кристалл</t>
  </si>
  <si>
    <t>Еременко В.В.</t>
  </si>
  <si>
    <t>Шарапова Анастасия</t>
  </si>
  <si>
    <t>Шешукова Е.А.</t>
  </si>
  <si>
    <t>Фирсова Виктория</t>
  </si>
  <si>
    <t>Ломова Милана</t>
  </si>
  <si>
    <t>Новокузнецк-ДЮСШ№6</t>
  </si>
  <si>
    <t>Белая Д.</t>
  </si>
  <si>
    <t>Петрова Софья</t>
  </si>
  <si>
    <t>Выговская Виктория</t>
  </si>
  <si>
    <t>Баштынская Стефания</t>
  </si>
  <si>
    <t>2 юн.</t>
  </si>
  <si>
    <t>Новосибирск-ДЮСШ2</t>
  </si>
  <si>
    <t>Ляхман Т.А.</t>
  </si>
  <si>
    <t>Нестерова Диана</t>
  </si>
  <si>
    <t>Томск</t>
  </si>
  <si>
    <t>Ожерельева Н.А.</t>
  </si>
  <si>
    <t>Кунгурцева Дарья</t>
  </si>
  <si>
    <t>Голещихину Яну</t>
  </si>
  <si>
    <t>Бийск-ДЮСШ Заря</t>
  </si>
  <si>
    <t>Федосеева И.В.</t>
  </si>
  <si>
    <t>Демидова Арина</t>
  </si>
  <si>
    <t>Шепелевич Людмила</t>
  </si>
  <si>
    <t>Антипьева Юлия</t>
  </si>
  <si>
    <t>Саломатина Ирина</t>
  </si>
  <si>
    <t>Сапожникова Влада</t>
  </si>
  <si>
    <t>Новосибирск-ФСЦ Лидер</t>
  </si>
  <si>
    <t>Пушкарёва О.</t>
  </si>
  <si>
    <t>Яркина Алиса</t>
  </si>
  <si>
    <t>Булыгина Полина</t>
  </si>
  <si>
    <t>Попова Маша</t>
  </si>
  <si>
    <t>Новосибирск</t>
  </si>
  <si>
    <t>Солодова А.</t>
  </si>
  <si>
    <t>Зернина Софья</t>
  </si>
  <si>
    <t>Могилева Анастасия</t>
  </si>
  <si>
    <t>Шаповалова Виктория</t>
  </si>
  <si>
    <t>Тутунарь Арина</t>
  </si>
  <si>
    <t>Линник Елена</t>
  </si>
  <si>
    <t xml:space="preserve"> Распутько Анастасия</t>
  </si>
  <si>
    <t>Новикова Ю.Н.</t>
  </si>
  <si>
    <t>Маджара Алина</t>
  </si>
  <si>
    <t>Петренко Евгения</t>
  </si>
  <si>
    <t>Фадеева Дарья</t>
  </si>
  <si>
    <t>Колесниченко Доминика</t>
  </si>
  <si>
    <t>Саакян Мария</t>
  </si>
  <si>
    <t>Моисеева Анастасия</t>
  </si>
  <si>
    <t>Зотова Анастасия</t>
  </si>
  <si>
    <t>Новосибирск-ЦВР Пашинский</t>
  </si>
  <si>
    <t>Томилова И.,   Томилова Н.</t>
  </si>
  <si>
    <t>Пешкичева Мария</t>
  </si>
  <si>
    <t>Скирда Арина</t>
  </si>
  <si>
    <t>Юсупова Настя</t>
  </si>
  <si>
    <t>Комарова Вероника</t>
  </si>
  <si>
    <t>Нигаматзянова Аля</t>
  </si>
  <si>
    <t>Останина Мария</t>
  </si>
  <si>
    <t>Капшанова Карина</t>
  </si>
  <si>
    <t>Москвина Рита</t>
  </si>
  <si>
    <t>Максимова Екатерина</t>
  </si>
  <si>
    <t>Дергунова Татьяна</t>
  </si>
  <si>
    <t>Новосибирск-Обь</t>
  </si>
  <si>
    <t>Ефимова О.</t>
  </si>
  <si>
    <t>Чигарёва Маргарита</t>
  </si>
  <si>
    <t>Гимранова Алина</t>
  </si>
  <si>
    <t>Тищенко Полина</t>
  </si>
  <si>
    <t>1юн.</t>
  </si>
  <si>
    <t>Бурвина Наталья</t>
  </si>
  <si>
    <t>Чупрова София</t>
  </si>
  <si>
    <t>Токарева Ульяна</t>
  </si>
  <si>
    <t>Лобанова Лилия</t>
  </si>
  <si>
    <t>Шешукова Вероника</t>
  </si>
  <si>
    <t>Лубенцова Дарья</t>
  </si>
  <si>
    <t>Чернышева Анна</t>
  </si>
  <si>
    <t>Нарыкова Алиса</t>
  </si>
  <si>
    <t>Маршалова Алена</t>
  </si>
  <si>
    <t>Бойнова Маша</t>
  </si>
  <si>
    <t>Морякова Мария</t>
  </si>
  <si>
    <t>Капшанова Сафина</t>
  </si>
  <si>
    <t>Паутова Вероника</t>
  </si>
  <si>
    <t>Горькая Милена</t>
  </si>
  <si>
    <t>Вовкудан Дарья</t>
  </si>
  <si>
    <t>Тимошенко Маргарита</t>
  </si>
  <si>
    <t>Кривоногова Анастасия</t>
  </si>
  <si>
    <t>Доновская Милена</t>
  </si>
  <si>
    <t>Писаник София</t>
  </si>
  <si>
    <t>Красноярск-Движение</t>
  </si>
  <si>
    <t>Хатямова Виктория</t>
  </si>
  <si>
    <t>Газукина Виолетта</t>
  </si>
  <si>
    <t>Зябкина Полина</t>
  </si>
  <si>
    <t>Малолеткина Софья</t>
  </si>
  <si>
    <t>Залялетдинова Кира</t>
  </si>
  <si>
    <t>Медведева Александра</t>
  </si>
  <si>
    <t>Магеррамова Лейла</t>
  </si>
  <si>
    <t>Белоусова Алиса</t>
  </si>
  <si>
    <t>Теплова Софья</t>
  </si>
  <si>
    <t>Елисеева Ольга</t>
  </si>
  <si>
    <t>Жданова Елизавета</t>
  </si>
  <si>
    <t>Калашникова Алина</t>
  </si>
  <si>
    <t>2юн.</t>
  </si>
  <si>
    <t>Сафир Софья</t>
  </si>
  <si>
    <t>Мохнина Маргарита</t>
  </si>
  <si>
    <t>Левин Катя</t>
  </si>
  <si>
    <t>Козырева Виктория</t>
  </si>
  <si>
    <t>Еременко Саша</t>
  </si>
  <si>
    <t>Барц Вероника</t>
  </si>
  <si>
    <t>Ланцова Валерия</t>
  </si>
  <si>
    <t xml:space="preserve">2009 г.р.  Категория D          </t>
  </si>
  <si>
    <t>Козлова Алена</t>
  </si>
  <si>
    <t>Бердск</t>
  </si>
  <si>
    <t>Пантюхина Е.</t>
  </si>
  <si>
    <t>Мухина Алина</t>
  </si>
  <si>
    <t>Руковишникова Дарья</t>
  </si>
  <si>
    <t>Сургутсккая Елизавета</t>
  </si>
  <si>
    <t>Минусинск</t>
  </si>
  <si>
    <t>Погодина Л.</t>
  </si>
  <si>
    <t>Бухарина Анастасия</t>
  </si>
  <si>
    <t>Иванова Дарья</t>
  </si>
  <si>
    <t>Глушкова Ульяна</t>
  </si>
  <si>
    <t xml:space="preserve">1998-1999 г.р.  Категория C         </t>
  </si>
  <si>
    <t>2000-2001 г.р. Категория C</t>
  </si>
  <si>
    <t xml:space="preserve">Дубова Алина </t>
  </si>
  <si>
    <t>Шеменкова Т.</t>
  </si>
  <si>
    <t>Поморцева Софья</t>
  </si>
  <si>
    <t>Попова И.</t>
  </si>
  <si>
    <t>Светаш Мария</t>
  </si>
  <si>
    <t>Попова Ольга</t>
  </si>
  <si>
    <t>Конкина Дарья</t>
  </si>
  <si>
    <t>Курносова Наталья</t>
  </si>
  <si>
    <t>Ким Виктория</t>
  </si>
  <si>
    <t>Павлова Алина</t>
  </si>
  <si>
    <t>Бордникова Лада</t>
  </si>
  <si>
    <t>Березюк,Созыкина</t>
  </si>
  <si>
    <t>Новосибирск-Заря</t>
  </si>
  <si>
    <t>Новосибирск- Лидер</t>
  </si>
  <si>
    <t>Березюк, Созыкина</t>
  </si>
  <si>
    <t>Новосибирск- Заря</t>
  </si>
  <si>
    <t>Тюмень-Водник</t>
  </si>
  <si>
    <t>Новосибирск-Лидер</t>
  </si>
  <si>
    <t>Программа 2  юн. разряда</t>
  </si>
  <si>
    <t>Осипова Алёна</t>
  </si>
  <si>
    <t>Гиголаева  Кристина</t>
  </si>
  <si>
    <t xml:space="preserve">Винтер Марина </t>
  </si>
  <si>
    <t>Кихаева Полина</t>
  </si>
  <si>
    <t>Селиванова Екатерина</t>
  </si>
  <si>
    <t>Сочивко Екатерина</t>
  </si>
  <si>
    <t>Еордан Анастасия</t>
  </si>
  <si>
    <t>Дранишникова Елизавета</t>
  </si>
  <si>
    <t>Сандакпан Аталия Евгеньевна</t>
  </si>
  <si>
    <t>Республика Тыва</t>
  </si>
  <si>
    <t>Удод А.В.</t>
  </si>
  <si>
    <t>Спирина Ольга</t>
  </si>
  <si>
    <t>Кравченко Анна</t>
  </si>
  <si>
    <t>Стальмакова Дарья</t>
  </si>
  <si>
    <t>Андреева Полина</t>
  </si>
  <si>
    <t>Томск .</t>
  </si>
  <si>
    <t>Кизнер Юлия</t>
  </si>
  <si>
    <t xml:space="preserve">Овчинникова Дарья </t>
  </si>
  <si>
    <t xml:space="preserve">Ишкова  Лилия </t>
  </si>
  <si>
    <t>Андрейчик Екатерина</t>
  </si>
  <si>
    <t>Грибанова Софья</t>
  </si>
  <si>
    <t>Фадеева Василина</t>
  </si>
  <si>
    <t>Караваева Ксения</t>
  </si>
  <si>
    <t>Томск.</t>
  </si>
  <si>
    <t>Фёдорова Дарья</t>
  </si>
  <si>
    <t>Зябкина Алина</t>
  </si>
  <si>
    <t>Молчанова Кристина</t>
  </si>
  <si>
    <t>Чернобаева Кристина</t>
  </si>
  <si>
    <t xml:space="preserve">Даут Ултан </t>
  </si>
  <si>
    <t>Усть-Каменогорск</t>
  </si>
  <si>
    <t>Кончукова В.А.</t>
  </si>
  <si>
    <t>Кирякова Элина</t>
  </si>
  <si>
    <t>Щеголева Софья</t>
  </si>
  <si>
    <t>Казакова Анфиса</t>
  </si>
  <si>
    <t>Баландина Анна</t>
  </si>
  <si>
    <t>Андреева Виктория</t>
  </si>
  <si>
    <t>Попова Анна</t>
  </si>
  <si>
    <t>Карпухина Ариана</t>
  </si>
  <si>
    <t>Коледа Екатерина</t>
  </si>
  <si>
    <t>Минеева Ксения</t>
  </si>
  <si>
    <t>Снегирева Рита</t>
  </si>
  <si>
    <t>Кепершова Екатерина</t>
  </si>
  <si>
    <t>Пилякова Виктория</t>
  </si>
  <si>
    <t>Войнова Алиса</t>
  </si>
  <si>
    <t>Татосян Вероника</t>
  </si>
  <si>
    <t>Марусина Дарья</t>
  </si>
  <si>
    <t>Труш Анастасия</t>
  </si>
  <si>
    <t>Михеева Софья</t>
  </si>
  <si>
    <t xml:space="preserve">Тихонова Лиза </t>
  </si>
  <si>
    <t>Ярцева Дана</t>
  </si>
  <si>
    <t>Филатова Алиса</t>
  </si>
  <si>
    <t>Панова Дарья</t>
  </si>
  <si>
    <t>Пушилина Алиса</t>
  </si>
  <si>
    <t>Демидова Мария</t>
  </si>
  <si>
    <t>Дзись Алиса</t>
  </si>
  <si>
    <t>Горбунова О.</t>
  </si>
  <si>
    <t>Катаева Мерей</t>
  </si>
  <si>
    <t>Егорова Эльвира</t>
  </si>
  <si>
    <t>Роговенко Саша</t>
  </si>
  <si>
    <t>Нуртазаева Аружан</t>
  </si>
  <si>
    <t>Боровикова Лиза</t>
  </si>
  <si>
    <t>Савина Арина</t>
  </si>
  <si>
    <t>Ташкеева Анастасия</t>
  </si>
  <si>
    <t>Жакенова Аиша</t>
  </si>
  <si>
    <t>Брюзгина Инга</t>
  </si>
  <si>
    <t>Ильина Дарья</t>
  </si>
  <si>
    <t>Новосибирск-ДЮСШ №6</t>
  </si>
  <si>
    <t>Корсакова З.</t>
  </si>
  <si>
    <t>Нагынбек даяна</t>
  </si>
  <si>
    <t>Сопиженко Алиса</t>
  </si>
  <si>
    <t>Сираш Арина</t>
  </si>
  <si>
    <t xml:space="preserve">Михеева Даша </t>
  </si>
  <si>
    <t>Чудинова Алина</t>
  </si>
  <si>
    <t>Капитонова Евгения</t>
  </si>
  <si>
    <t>3 юн</t>
  </si>
  <si>
    <t>Михайлова Геля</t>
  </si>
  <si>
    <t>Денисова Мария</t>
  </si>
  <si>
    <t>Ардашева Настя</t>
  </si>
  <si>
    <t>Мошкина Дарья</t>
  </si>
  <si>
    <t>Шпомер Алиса</t>
  </si>
  <si>
    <t>2007 г.р.  Категория С</t>
  </si>
  <si>
    <t>Шрайнер Кристина</t>
  </si>
  <si>
    <t>Захарова Анна</t>
  </si>
  <si>
    <t>Белозерова Елизавета</t>
  </si>
  <si>
    <t xml:space="preserve">Назмутдинова Ева </t>
  </si>
  <si>
    <t>Климанцева Виктория</t>
  </si>
  <si>
    <t>Драчева Мария</t>
  </si>
  <si>
    <t>Пулина Алиса</t>
  </si>
  <si>
    <t>Шуцкая Ангелина</t>
  </si>
  <si>
    <t>Гашкина Мария</t>
  </si>
  <si>
    <t>Угрюмова Марина</t>
  </si>
  <si>
    <t>Сираш Анастасия</t>
  </si>
  <si>
    <t>Филимонова Екатерина</t>
  </si>
  <si>
    <t xml:space="preserve">2009 г.р. и младше  Категория С          </t>
  </si>
  <si>
    <t>Ангарск</t>
  </si>
  <si>
    <t>Березюк Ю.В      Созыкина Е.К</t>
  </si>
  <si>
    <t xml:space="preserve">Мельникова Лера </t>
  </si>
  <si>
    <t>Игнатьева Ева</t>
  </si>
  <si>
    <t>ДЮСШ №6</t>
  </si>
  <si>
    <t>Копылова Дагмара</t>
  </si>
  <si>
    <t>Корнева Екатерина</t>
  </si>
  <si>
    <t>Теплова Дарья</t>
  </si>
  <si>
    <t>Худякова Серафима</t>
  </si>
  <si>
    <t>Шевелева Арина</t>
  </si>
  <si>
    <t>Попечец Екатерина</t>
  </si>
  <si>
    <t>Зберовская Т.В.</t>
  </si>
  <si>
    <t>Суховеева Мария</t>
  </si>
  <si>
    <t>Новосоибирск-Обь</t>
  </si>
  <si>
    <t>Хамидулина Амина</t>
  </si>
  <si>
    <t>Молчанова Дарья</t>
  </si>
  <si>
    <t>Максименко Ангелина</t>
  </si>
  <si>
    <t>Понькина Анастасия</t>
  </si>
  <si>
    <t>Горина Капитолина</t>
  </si>
  <si>
    <t>Попроцкая Виктория</t>
  </si>
  <si>
    <t>Попович Анна</t>
  </si>
  <si>
    <t>Монгуш Тана Буяновна</t>
  </si>
  <si>
    <t>Колмагорова Марина</t>
  </si>
  <si>
    <t>Жукова Елизавета</t>
  </si>
  <si>
    <t>Сатыбалды Томирис</t>
  </si>
  <si>
    <t xml:space="preserve">Данилова Ксения </t>
  </si>
  <si>
    <t>Тронтова Ева</t>
  </si>
  <si>
    <t>Зырянова Елизавета Тарасовна</t>
  </si>
  <si>
    <t>Чернышова Алина</t>
  </si>
  <si>
    <t>Давыдова Арина</t>
  </si>
  <si>
    <t>Кин Анастасия</t>
  </si>
  <si>
    <t>Мгламен Пируза</t>
  </si>
  <si>
    <t>Антипьева Мария</t>
  </si>
  <si>
    <t>Царук Эвелина</t>
  </si>
  <si>
    <t>Цепернят Милана</t>
  </si>
  <si>
    <t>Пырлик Влада</t>
  </si>
  <si>
    <t>Ярошенко Анита</t>
  </si>
  <si>
    <t>Иванова Юлия</t>
  </si>
  <si>
    <t>Чекменева Полина</t>
  </si>
  <si>
    <t>Серова Мария</t>
  </si>
  <si>
    <t>Пелявина Дарья</t>
  </si>
  <si>
    <t>Остроухова Жанна</t>
  </si>
  <si>
    <t>Городова Алена</t>
  </si>
  <si>
    <t>Лобунько Кира</t>
  </si>
  <si>
    <t>Брюзгина Юлия</t>
  </si>
  <si>
    <t>Жукова Алина</t>
  </si>
  <si>
    <t>Васильева Мария</t>
  </si>
  <si>
    <t>Новикова Анжелика</t>
  </si>
  <si>
    <t>Канат Аяулым</t>
  </si>
  <si>
    <t>Шенк Вероника В</t>
  </si>
  <si>
    <t>Аршинская Ксения В</t>
  </si>
  <si>
    <t>Каманина Мария</t>
  </si>
  <si>
    <t>Соболева Юлия</t>
  </si>
  <si>
    <t>Максимчук Алина</t>
  </si>
  <si>
    <t>Осягина Вероника</t>
  </si>
  <si>
    <t>Юзикис Яна</t>
  </si>
  <si>
    <t>Браилко Алиса</t>
  </si>
  <si>
    <t>Омельницкая Екатерина В</t>
  </si>
  <si>
    <t>Улаханова Мария</t>
  </si>
  <si>
    <t>Васильева Елизавета</t>
  </si>
  <si>
    <t>Бауэр Валерия</t>
  </si>
  <si>
    <t>Дрюк Милана</t>
  </si>
  <si>
    <t>Сынкова Галина</t>
  </si>
  <si>
    <t>Коряжбина Марина</t>
  </si>
  <si>
    <t>Тюдешева Анастасия</t>
  </si>
  <si>
    <t>Конева Анастасия</t>
  </si>
  <si>
    <t>Куцуренко Елизавета</t>
  </si>
  <si>
    <t>Абгарян Карина</t>
  </si>
  <si>
    <t>Новосибирск-СЦ Лидер</t>
  </si>
  <si>
    <t>Бибко Н.И., Таранухина А.Г.</t>
  </si>
  <si>
    <t xml:space="preserve">Панченко Вика </t>
  </si>
  <si>
    <t>Идиятулина Мария</t>
  </si>
  <si>
    <t>Ильиных Кристина</t>
  </si>
  <si>
    <t>Денисенко Валерия</t>
  </si>
  <si>
    <t>Мизгулина Милена</t>
  </si>
  <si>
    <t>Михнева Милана</t>
  </si>
  <si>
    <t>Криводуд Мария</t>
  </si>
  <si>
    <t>Мубаракова Бота</t>
  </si>
  <si>
    <t>Шестакова Ульяна</t>
  </si>
  <si>
    <t>Носова Арина</t>
  </si>
  <si>
    <t>Кузьмина Дарья</t>
  </si>
  <si>
    <t>Кузнецова Варвара</t>
  </si>
  <si>
    <t>Болдырева Кристина</t>
  </si>
  <si>
    <t>Васильева Вероника</t>
  </si>
  <si>
    <t>Попова Елизавета</t>
  </si>
  <si>
    <t>Долматова Софья</t>
  </si>
  <si>
    <t>Чепикова Елизавета</t>
  </si>
  <si>
    <t>Янгулова Мария</t>
  </si>
  <si>
    <t>Бибко Н.И.,  Таранухина А.Г.</t>
  </si>
  <si>
    <t>Дзюба И</t>
  </si>
  <si>
    <t>Плюснина Ирина</t>
  </si>
  <si>
    <t>Заика Надежда</t>
  </si>
  <si>
    <t>Северск</t>
  </si>
  <si>
    <t>Старикова А.В.</t>
  </si>
  <si>
    <t>Икласпаева Ангелина</t>
  </si>
  <si>
    <t>Корпачёва Вероника</t>
  </si>
  <si>
    <t>Зеленкина И.Н.</t>
  </si>
  <si>
    <t>Монастырева Анна</t>
  </si>
  <si>
    <t>Нихти Катя</t>
  </si>
  <si>
    <t>Валишина Светлана</t>
  </si>
  <si>
    <t>Синюткина Анна</t>
  </si>
  <si>
    <t>Септел Айлада Кудер-ооловна</t>
  </si>
  <si>
    <t>Усова Олеся</t>
  </si>
  <si>
    <t>Попова Валерия</t>
  </si>
  <si>
    <t>Бурматова Валерия</t>
  </si>
  <si>
    <t>Сазонова Елизавета</t>
  </si>
  <si>
    <t xml:space="preserve">Пушкарь Екатерина </t>
  </si>
  <si>
    <t>Груздева Полина</t>
  </si>
  <si>
    <t>Шарец Анжелика</t>
  </si>
  <si>
    <t>Нургалеева Алина</t>
  </si>
  <si>
    <t>Мусанова Анна</t>
  </si>
  <si>
    <t>Барнаул- Жемчужина Алтая</t>
  </si>
  <si>
    <t>Куренская Е.В.</t>
  </si>
  <si>
    <t>Лунина Ирина</t>
  </si>
  <si>
    <t>Андреева Г.И.</t>
  </si>
  <si>
    <t xml:space="preserve">Казаева Вероника </t>
  </si>
  <si>
    <t>Зотова Екатерина</t>
  </si>
  <si>
    <t>Бирюкова Валерия</t>
  </si>
  <si>
    <t>Новосибирск-Энергия</t>
  </si>
  <si>
    <t>Баслык Е., Нецветаева М.</t>
  </si>
  <si>
    <t>Бибко Н.И.,   Таранухина А.Г.</t>
  </si>
  <si>
    <t>Баслык Е.,          Нецветаева М.</t>
  </si>
  <si>
    <t>Баранова Диана</t>
  </si>
  <si>
    <t>Лучко Александра</t>
  </si>
  <si>
    <t>Шумилова Екатерина</t>
  </si>
  <si>
    <t>Овечкина Диана</t>
  </si>
  <si>
    <t>Цыбульская Оленна</t>
  </si>
  <si>
    <t>Сотникова Александра</t>
  </si>
  <si>
    <t>2000-2001 г.р. Категория B</t>
  </si>
  <si>
    <t>бр. Петрушиной</t>
  </si>
  <si>
    <t xml:space="preserve">Есюкова Геля </t>
  </si>
  <si>
    <t>Миклухина Анастасия</t>
  </si>
  <si>
    <t>Сапрунова Юлия</t>
  </si>
  <si>
    <t>Головко София</t>
  </si>
  <si>
    <t>Плотникова Анна</t>
  </si>
  <si>
    <t>Ишкова Алена</t>
  </si>
  <si>
    <t>Казакова Вера</t>
  </si>
  <si>
    <t>Мухина Ника</t>
  </si>
  <si>
    <t>Программа МС</t>
  </si>
  <si>
    <t>Ивкина Мария</t>
  </si>
  <si>
    <t>Тусупханова Мадина</t>
  </si>
  <si>
    <t>МС</t>
  </si>
  <si>
    <t>Федосова Владислава</t>
  </si>
  <si>
    <t xml:space="preserve">1997-1998 г.р.  Категория В         </t>
  </si>
  <si>
    <t>Вершинина Татьяна</t>
  </si>
  <si>
    <t>Ахметова Роксана</t>
  </si>
  <si>
    <t>Никитина Варвара</t>
  </si>
  <si>
    <t xml:space="preserve">Яковлева Соня </t>
  </si>
  <si>
    <t>Баранова Вероника</t>
  </si>
  <si>
    <t>Керимова Сабина</t>
  </si>
  <si>
    <t>Зберовская Юлия</t>
  </si>
  <si>
    <t>Юрченко Арина</t>
  </si>
  <si>
    <t>Жирова Валерия</t>
  </si>
  <si>
    <t xml:space="preserve">Пашкова Алина </t>
  </si>
  <si>
    <t>Беспалова Виктория</t>
  </si>
  <si>
    <t>Дзюба И.</t>
  </si>
  <si>
    <t>Паринова Екатерина</t>
  </si>
  <si>
    <t>Семенова Анна</t>
  </si>
  <si>
    <t>Уринг Эвелина</t>
  </si>
  <si>
    <t>Чупина Валентина</t>
  </si>
  <si>
    <t>Леонова Варвара</t>
  </si>
  <si>
    <t>Новосибирск-Лигр</t>
  </si>
  <si>
    <t>Ростова Н.</t>
  </si>
  <si>
    <t>Сюккя Алиса</t>
  </si>
  <si>
    <t>Янченко Яна</t>
  </si>
  <si>
    <t xml:space="preserve">Яценко Адэлина, </t>
  </si>
  <si>
    <t>Гаврилова София</t>
  </si>
  <si>
    <t>Комарова Софья</t>
  </si>
  <si>
    <t>Баслык Е.,         Нецветаева М.</t>
  </si>
  <si>
    <t>Бибко Н.И.,         Таранухина А.Г.</t>
  </si>
  <si>
    <t>Баслык Е.,        Нецветаева М.</t>
  </si>
  <si>
    <t>Брушевич Злата</t>
  </si>
  <si>
    <t>Круч Мария</t>
  </si>
  <si>
    <t>Комолова Анастасия</t>
  </si>
  <si>
    <t>Зырянова Татьяна</t>
  </si>
  <si>
    <t>Ситникова Полина</t>
  </si>
  <si>
    <t>Собакина Дарья</t>
  </si>
  <si>
    <t>Шляпина Анастасия</t>
  </si>
  <si>
    <t>Крынкина Вероника</t>
  </si>
  <si>
    <t>Самиянова Ажар</t>
  </si>
  <si>
    <t>Сафарова Снежана</t>
  </si>
  <si>
    <t>Сидоренко С.И.</t>
  </si>
  <si>
    <t>Табатчикова Валерия</t>
  </si>
  <si>
    <t>Попова Кристина</t>
  </si>
  <si>
    <t xml:space="preserve">Зенковская Полина </t>
  </si>
  <si>
    <t>Долгина Мария</t>
  </si>
  <si>
    <t>Шишкина Дарья</t>
  </si>
  <si>
    <t xml:space="preserve">Мельникова Анастасия </t>
  </si>
  <si>
    <t>Шпилева Валерия</t>
  </si>
  <si>
    <t>Кошевая И.А.</t>
  </si>
  <si>
    <t>Нецветаева Полина</t>
  </si>
  <si>
    <t>Баслык Е.,              Нецветаева М.</t>
  </si>
  <si>
    <t>Андреева Настя</t>
  </si>
  <si>
    <t>Ярцева Снежана</t>
  </si>
  <si>
    <t>Турыгина Ева</t>
  </si>
  <si>
    <t>Суховейко София</t>
  </si>
  <si>
    <t>Ремнёва Анастасия</t>
  </si>
  <si>
    <t>2000 г.р. Категория А</t>
  </si>
  <si>
    <t>1999 г.р. Категория А</t>
  </si>
  <si>
    <t>Берхина Анна</t>
  </si>
  <si>
    <t>Ерёмина Маргарита</t>
  </si>
  <si>
    <t>1998 г.р. Категория А</t>
  </si>
  <si>
    <t>1999 г.р. Категория В</t>
  </si>
  <si>
    <t xml:space="preserve">Кошевая И.А. </t>
  </si>
  <si>
    <t>Борейко Софья</t>
  </si>
  <si>
    <t>Бабушкина Александра</t>
  </si>
  <si>
    <t>Тарасова Анастасия</t>
  </si>
  <si>
    <t>Баглаева Анна</t>
  </si>
  <si>
    <t>Погорелова Елена</t>
  </si>
  <si>
    <t>Гвоздецкая Анастасия</t>
  </si>
  <si>
    <t>Боженова Ангелина</t>
  </si>
  <si>
    <t>Белокозенко Маргарита</t>
  </si>
  <si>
    <t xml:space="preserve">1997г.р.  Категория А         </t>
  </si>
  <si>
    <t>Дудина Полина</t>
  </si>
  <si>
    <t>Босыч Екатерина</t>
  </si>
  <si>
    <t xml:space="preserve">Минусинск </t>
  </si>
  <si>
    <t>Гусева Алина</t>
  </si>
  <si>
    <t>Наумова Е.В.</t>
  </si>
  <si>
    <t>Жукова Карина</t>
  </si>
  <si>
    <t>Сивкова Александра</t>
  </si>
  <si>
    <t>Крутских Анастасия</t>
  </si>
  <si>
    <t xml:space="preserve">1995-1996г.р.  Категория А         </t>
  </si>
  <si>
    <t>01- 04 мая 2013 года</t>
  </si>
  <si>
    <t xml:space="preserve">Личное многоборье </t>
  </si>
  <si>
    <t>Бийск-ДЮСШ Зар</t>
  </si>
  <si>
    <t>Монгуш Алдын-Туя</t>
  </si>
  <si>
    <t>2004 г.р. Категория А1</t>
  </si>
  <si>
    <t>2004 г.р. Категория А2</t>
  </si>
  <si>
    <t>Лукьянова Розалия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</si>
</sst>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\г\."/>
    <numFmt numFmtId="178" formatCode="#.##0"/>
    <numFmt numFmtId="179" formatCode="#.##0.000"/>
    <numFmt numFmtId="180" formatCode="#,##0.000"/>
    <numFmt numFmtId="181" formatCode="0.0"/>
    <numFmt numFmtId="182" formatCode="0.00000"/>
    <numFmt numFmtId="183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.5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1.5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>
        <color indexed="61"/>
      </top>
      <bottom style="hair"/>
    </border>
    <border>
      <left style="hair"/>
      <right style="hair"/>
      <top style="hair"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 style="hair"/>
      <top style="medium">
        <color indexed="61"/>
      </top>
      <bottom style="hair"/>
    </border>
    <border>
      <left style="medium">
        <color indexed="61"/>
      </left>
      <right style="hair"/>
      <top style="hair"/>
      <bottom style="medium">
        <color indexed="61"/>
      </bottom>
    </border>
    <border>
      <left style="hair"/>
      <right style="medium">
        <color indexed="61"/>
      </right>
      <top style="medium">
        <color indexed="61"/>
      </top>
      <bottom>
        <color indexed="63"/>
      </bottom>
    </border>
    <border>
      <left style="hair"/>
      <right style="medium">
        <color indexed="61"/>
      </right>
      <top>
        <color indexed="63"/>
      </top>
      <bottom style="medium">
        <color indexed="61"/>
      </bottom>
    </border>
  </borders>
  <cellStyleXfs count="66">
    <xf numFmtId="0" fontId="0" fillId="0" borderId="0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 applyFill="0" applyProtection="0">
      <alignment vertical="center"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7" fillId="0" borderId="10">
      <alignment horizontal="center" vertical="center" wrapText="1"/>
      <protection locked="0"/>
    </xf>
  </cellStyleXfs>
  <cellXfs count="18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10" xfId="65" applyFo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81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13" xfId="53" applyNumberFormat="1" applyFont="1" applyFill="1" applyBorder="1" applyAlignment="1" applyProtection="1">
      <alignment horizontal="center" vertical="center"/>
      <protection locked="0"/>
    </xf>
    <xf numFmtId="181" fontId="12" fillId="0" borderId="14" xfId="53" applyNumberFormat="1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176" fontId="14" fillId="3" borderId="14" xfId="0" applyNumberFormat="1" applyFont="1" applyFill="1" applyBorder="1" applyAlignment="1">
      <alignment horizontal="center" vertical="center"/>
    </xf>
    <xf numFmtId="181" fontId="12" fillId="3" borderId="13" xfId="53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176" fontId="9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2" fontId="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17" fontId="7" fillId="0" borderId="0" xfId="0" applyNumberFormat="1" applyFont="1" applyAlignment="1">
      <alignment horizontal="left" vertical="center" indent="1"/>
    </xf>
    <xf numFmtId="0" fontId="1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54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15" fillId="0" borderId="10" xfId="0" applyFont="1" applyBorder="1" applyAlignment="1">
      <alignment horizontal="left"/>
    </xf>
    <xf numFmtId="0" fontId="36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6" fillId="24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0" xfId="54" applyFont="1" applyBorder="1" applyAlignment="1">
      <alignment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vertical="justify"/>
    </xf>
    <xf numFmtId="0" fontId="9" fillId="0" borderId="10" xfId="54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vertical="justify" wrapText="1"/>
    </xf>
    <xf numFmtId="0" fontId="37" fillId="0" borderId="10" xfId="0" applyFont="1" applyFill="1" applyBorder="1" applyAlignment="1">
      <alignment vertical="justify"/>
    </xf>
    <xf numFmtId="0" fontId="36" fillId="0" borderId="10" xfId="0" applyFont="1" applyBorder="1" applyAlignment="1">
      <alignment vertical="justify"/>
    </xf>
    <xf numFmtId="0" fontId="37" fillId="0" borderId="10" xfId="0" applyFont="1" applyFill="1" applyBorder="1" applyAlignment="1">
      <alignment vertical="justify" wrapText="1"/>
    </xf>
    <xf numFmtId="0" fontId="9" fillId="0" borderId="10" xfId="54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0" xfId="54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/>
    </xf>
    <xf numFmtId="12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15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vertical="top" wrapText="1"/>
    </xf>
    <xf numFmtId="12" fontId="15" fillId="0" borderId="10" xfId="0" applyNumberFormat="1" applyFont="1" applyFill="1" applyBorder="1" applyAlignment="1">
      <alignment vertical="top" wrapText="1"/>
    </xf>
    <xf numFmtId="0" fontId="37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12" fontId="5" fillId="0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12" fontId="9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0" fontId="11" fillId="0" borderId="10" xfId="65" applyFont="1" applyProtection="1">
      <alignment horizontal="center" vertical="center" wrapText="1"/>
      <protection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2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14" fillId="3" borderId="20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рядок на 105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Шапка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__RG\&#1055;&#1088;&#1086;&#1090;&#1086;&#1082;&#1086;&#1083;&#1099;\!!!_&#1055;&#1091;&#1089;&#1090;&#1099;&#1077;_2012\&#1057;&#1090;&#1072;&#1088;&#1090;&#1086;&#1074;&#1099;&#1081;_20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ноября"/>
      <sheetName val="7 ноября"/>
      <sheetName val="Команды"/>
    </sheetNames>
    <sheetDataSet>
      <sheetData sheetId="2">
        <row r="4">
          <cell r="A4" t="str">
            <v>Барнаул - "Эланс"</v>
          </cell>
        </row>
        <row r="5">
          <cell r="A5" t="str">
            <v>Барнаул - ДЮСШ № 6</v>
          </cell>
        </row>
        <row r="6">
          <cell r="A6" t="str">
            <v>Бердск - "Кристалл"</v>
          </cell>
        </row>
        <row r="7">
          <cell r="A7" t="str">
            <v>Горно-Алтайск</v>
          </cell>
        </row>
        <row r="8">
          <cell r="A8" t="str">
            <v>Душанбе - СШ</v>
          </cell>
        </row>
        <row r="9">
          <cell r="A9" t="str">
            <v>Каменск-Уральский</v>
          </cell>
        </row>
        <row r="10">
          <cell r="A10" t="str">
            <v>Минусинск</v>
          </cell>
        </row>
        <row r="11">
          <cell r="A11" t="str">
            <v>Новосибирск - Дзюба</v>
          </cell>
        </row>
        <row r="12">
          <cell r="A12" t="str">
            <v>Новосибирск - "Лигр"</v>
          </cell>
        </row>
        <row r="13">
          <cell r="A13" t="str">
            <v>Новосибирск - "Заря"</v>
          </cell>
        </row>
        <row r="14">
          <cell r="A14" t="str">
            <v>Новосибирск - "Юность - Мечта"</v>
          </cell>
        </row>
        <row r="15">
          <cell r="A15" t="str">
            <v>Томск</v>
          </cell>
        </row>
        <row r="16">
          <cell r="A16" t="str">
            <v>Тюмень</v>
          </cell>
        </row>
        <row r="17">
          <cell r="A17" t="str">
            <v>Узбекистан - Карши</v>
          </cell>
        </row>
        <row r="18">
          <cell r="A18" t="str">
            <v>Усть-Каменогорск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indexed="42"/>
  </sheetPr>
  <dimension ref="A1:L14"/>
  <sheetViews>
    <sheetView workbookViewId="0" topLeftCell="A1">
      <selection activeCell="B13" sqref="B1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4" width="8.875" style="0" customWidth="1"/>
    <col min="5" max="5" width="24.375" style="0" customWidth="1"/>
    <col min="6" max="6" width="18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28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5"/>
      <c r="B3" s="165" t="str">
        <f>дата</f>
        <v>01- 04 мая 2013 года</v>
      </c>
      <c r="C3" s="165"/>
      <c r="D3" s="165"/>
      <c r="E3" s="165"/>
      <c r="F3" s="26"/>
      <c r="G3" s="27"/>
      <c r="H3" s="27"/>
      <c r="I3" s="27"/>
      <c r="J3" s="26" t="str">
        <f>город</f>
        <v>г. Барнаул</v>
      </c>
      <c r="K3" s="27"/>
      <c r="L3" s="26"/>
    </row>
    <row r="4" spans="1:12" s="1" customFormat="1" ht="7.5" customHeight="1" thickTop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41.25" customHeight="1">
      <c r="B5" s="10" t="s">
        <v>638</v>
      </c>
      <c r="C5" s="166" t="s">
        <v>636</v>
      </c>
      <c r="D5" s="167"/>
      <c r="F5" s="11" t="s">
        <v>553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0.75" customHeight="1">
      <c r="A7" s="64">
        <v>1</v>
      </c>
      <c r="B7" s="134" t="s">
        <v>84</v>
      </c>
      <c r="C7" s="133">
        <v>1995</v>
      </c>
      <c r="D7" s="133" t="s">
        <v>556</v>
      </c>
      <c r="E7" s="125" t="s">
        <v>533</v>
      </c>
      <c r="F7" s="125" t="s">
        <v>534</v>
      </c>
      <c r="G7" s="39">
        <v>13.5</v>
      </c>
      <c r="H7" s="39">
        <v>14.95</v>
      </c>
      <c r="I7" s="39"/>
      <c r="J7" s="39"/>
      <c r="K7" s="37">
        <f aca="true" t="shared" si="0" ref="K7:K13">SUM(G7:J7)</f>
        <v>28.45</v>
      </c>
      <c r="L7" s="34">
        <v>1</v>
      </c>
    </row>
    <row r="8" spans="1:12" ht="30.75" customHeight="1">
      <c r="A8" s="64">
        <v>2</v>
      </c>
      <c r="B8" s="134" t="s">
        <v>634</v>
      </c>
      <c r="C8" s="133">
        <v>1995</v>
      </c>
      <c r="D8" s="133" t="s">
        <v>556</v>
      </c>
      <c r="E8" s="125" t="s">
        <v>198</v>
      </c>
      <c r="F8" s="130" t="s">
        <v>529</v>
      </c>
      <c r="G8" s="39">
        <v>12.65</v>
      </c>
      <c r="H8" s="39">
        <v>15.15</v>
      </c>
      <c r="I8" s="39"/>
      <c r="J8" s="39"/>
      <c r="K8" s="37">
        <f t="shared" si="0"/>
        <v>27.8</v>
      </c>
      <c r="L8" s="34">
        <v>2</v>
      </c>
    </row>
    <row r="9" spans="1:12" ht="30.75" customHeight="1">
      <c r="A9" s="64">
        <v>3</v>
      </c>
      <c r="B9" s="134" t="s">
        <v>628</v>
      </c>
      <c r="C9" s="133">
        <v>1996</v>
      </c>
      <c r="D9" s="133" t="s">
        <v>556</v>
      </c>
      <c r="E9" s="125" t="s">
        <v>533</v>
      </c>
      <c r="F9" s="125" t="s">
        <v>534</v>
      </c>
      <c r="G9" s="39">
        <v>13.45</v>
      </c>
      <c r="H9" s="39">
        <v>12.15</v>
      </c>
      <c r="I9" s="39"/>
      <c r="J9" s="39"/>
      <c r="K9" s="37">
        <f t="shared" si="0"/>
        <v>25.6</v>
      </c>
      <c r="L9" s="34">
        <v>3</v>
      </c>
    </row>
    <row r="10" spans="1:12" ht="30.75" customHeight="1">
      <c r="A10" s="64">
        <v>4</v>
      </c>
      <c r="B10" s="136" t="s">
        <v>635</v>
      </c>
      <c r="C10" s="133">
        <v>1996</v>
      </c>
      <c r="D10" s="133" t="s">
        <v>556</v>
      </c>
      <c r="E10" s="125" t="s">
        <v>483</v>
      </c>
      <c r="F10" s="125" t="s">
        <v>484</v>
      </c>
      <c r="G10" s="39">
        <v>11.95</v>
      </c>
      <c r="H10" s="39">
        <v>13.65</v>
      </c>
      <c r="I10" s="39"/>
      <c r="J10" s="39"/>
      <c r="K10" s="37">
        <f t="shared" si="0"/>
        <v>25.6</v>
      </c>
      <c r="L10" s="34">
        <v>3</v>
      </c>
    </row>
    <row r="11" spans="1:12" ht="30.75" customHeight="1">
      <c r="A11" s="64">
        <v>5</v>
      </c>
      <c r="B11" s="134" t="s">
        <v>633</v>
      </c>
      <c r="C11" s="133">
        <v>1996</v>
      </c>
      <c r="D11" s="133" t="s">
        <v>556</v>
      </c>
      <c r="E11" s="125" t="s">
        <v>141</v>
      </c>
      <c r="F11" s="125" t="s">
        <v>142</v>
      </c>
      <c r="G11" s="39">
        <v>12.11</v>
      </c>
      <c r="H11" s="39">
        <v>12.95</v>
      </c>
      <c r="I11" s="39"/>
      <c r="J11" s="39"/>
      <c r="K11" s="37">
        <f t="shared" si="0"/>
        <v>25.06</v>
      </c>
      <c r="L11" s="34">
        <v>4</v>
      </c>
    </row>
    <row r="12" spans="1:12" ht="30.75" customHeight="1">
      <c r="A12" s="64">
        <v>6</v>
      </c>
      <c r="B12" s="134" t="s">
        <v>631</v>
      </c>
      <c r="C12" s="133">
        <v>1995</v>
      </c>
      <c r="D12" s="133" t="s">
        <v>556</v>
      </c>
      <c r="E12" s="125" t="s">
        <v>526</v>
      </c>
      <c r="F12" s="125" t="s">
        <v>632</v>
      </c>
      <c r="G12" s="39">
        <v>11.05</v>
      </c>
      <c r="H12" s="39">
        <v>13.5</v>
      </c>
      <c r="I12" s="39"/>
      <c r="J12" s="39"/>
      <c r="K12" s="37">
        <f t="shared" si="0"/>
        <v>24.55</v>
      </c>
      <c r="L12" s="34">
        <v>5</v>
      </c>
    </row>
    <row r="13" spans="1:12" ht="30.75" customHeight="1">
      <c r="A13" s="64">
        <v>7</v>
      </c>
      <c r="B13" s="134" t="s">
        <v>629</v>
      </c>
      <c r="C13" s="133">
        <v>1996</v>
      </c>
      <c r="D13" s="133" t="s">
        <v>556</v>
      </c>
      <c r="E13" s="125" t="s">
        <v>630</v>
      </c>
      <c r="F13" s="125" t="s">
        <v>296</v>
      </c>
      <c r="G13" s="39">
        <v>10.6</v>
      </c>
      <c r="H13" s="39">
        <v>9.25</v>
      </c>
      <c r="I13" s="39"/>
      <c r="J13" s="39"/>
      <c r="K13" s="37">
        <f t="shared" si="0"/>
        <v>19.85</v>
      </c>
      <c r="L13" s="34">
        <v>6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8">
    <tabColor indexed="42"/>
  </sheetPr>
  <dimension ref="A1:L16"/>
  <sheetViews>
    <sheetView workbookViewId="0" topLeftCell="A1">
      <selection activeCell="A9" sqref="A9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139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6.75" customHeight="1">
      <c r="A7" s="64">
        <v>1</v>
      </c>
      <c r="B7" s="67" t="s">
        <v>321</v>
      </c>
      <c r="C7" s="35">
        <v>2001</v>
      </c>
      <c r="D7" s="78">
        <v>1</v>
      </c>
      <c r="E7" s="35" t="s">
        <v>198</v>
      </c>
      <c r="F7" s="35" t="s">
        <v>199</v>
      </c>
      <c r="G7" s="17">
        <v>11.95</v>
      </c>
      <c r="H7" s="18"/>
      <c r="I7" s="18"/>
      <c r="J7" s="18"/>
      <c r="K7" s="18">
        <f>SUM(G7:J7)</f>
        <v>11.95</v>
      </c>
      <c r="L7" s="34">
        <v>1</v>
      </c>
    </row>
    <row r="8" spans="1:12" ht="36.75" customHeight="1">
      <c r="A8" s="64">
        <v>2</v>
      </c>
      <c r="B8" s="67" t="s">
        <v>77</v>
      </c>
      <c r="C8" s="79">
        <v>2001</v>
      </c>
      <c r="D8" s="78">
        <v>1</v>
      </c>
      <c r="E8" s="35" t="s">
        <v>176</v>
      </c>
      <c r="F8" s="36" t="s">
        <v>177</v>
      </c>
      <c r="G8" s="17">
        <v>9.8</v>
      </c>
      <c r="H8" s="18"/>
      <c r="I8" s="18"/>
      <c r="J8" s="18"/>
      <c r="K8" s="18">
        <f>SUM(G8:J8)</f>
        <v>9.8</v>
      </c>
      <c r="L8" s="34">
        <v>2</v>
      </c>
    </row>
    <row r="9" spans="1:12" ht="36.75" customHeight="1">
      <c r="A9" s="64">
        <v>3</v>
      </c>
      <c r="B9" s="67" t="s">
        <v>322</v>
      </c>
      <c r="C9" s="35">
        <v>2001</v>
      </c>
      <c r="D9" s="35">
        <v>1</v>
      </c>
      <c r="E9" s="35" t="s">
        <v>168</v>
      </c>
      <c r="F9" s="19" t="s">
        <v>171</v>
      </c>
      <c r="G9" s="17">
        <v>9.4</v>
      </c>
      <c r="H9" s="18"/>
      <c r="I9" s="18"/>
      <c r="J9" s="18"/>
      <c r="K9" s="18">
        <f>SUM(G9:J9)</f>
        <v>9.4</v>
      </c>
      <c r="L9" s="34">
        <v>3</v>
      </c>
    </row>
    <row r="10" spans="1:12" ht="36.75" customHeight="1">
      <c r="A10" s="64">
        <v>4</v>
      </c>
      <c r="B10" s="67" t="s">
        <v>323</v>
      </c>
      <c r="C10" s="79">
        <v>2001</v>
      </c>
      <c r="D10" s="35">
        <v>1</v>
      </c>
      <c r="E10" s="35" t="s">
        <v>168</v>
      </c>
      <c r="F10" s="19" t="s">
        <v>171</v>
      </c>
      <c r="G10" s="17">
        <v>8.8</v>
      </c>
      <c r="H10" s="18"/>
      <c r="I10" s="18"/>
      <c r="J10" s="18"/>
      <c r="K10" s="18">
        <f>SUM(G10:J10)</f>
        <v>8.8</v>
      </c>
      <c r="L10" s="34">
        <v>4</v>
      </c>
    </row>
    <row r="11" spans="1:4" ht="27" customHeight="1">
      <c r="A1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  <c r="C11" s="41"/>
      <c r="D11" s="41"/>
    </row>
    <row r="15" spans="2:5" ht="15.75">
      <c r="B15" s="45"/>
      <c r="E15" s="46"/>
    </row>
    <row r="16" ht="15.75">
      <c r="B16" s="45"/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5">
    <tabColor indexed="42"/>
  </sheetPr>
  <dimension ref="A1:L14"/>
  <sheetViews>
    <sheetView workbookViewId="0" topLeftCell="A1">
      <selection activeCell="A7" sqref="A7:A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612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8.5" customHeight="1">
      <c r="A7" s="64">
        <v>1</v>
      </c>
      <c r="B7" s="136" t="s">
        <v>643</v>
      </c>
      <c r="C7" s="132">
        <v>2000</v>
      </c>
      <c r="D7" s="146" t="s">
        <v>21</v>
      </c>
      <c r="E7" s="125" t="s">
        <v>214</v>
      </c>
      <c r="F7" s="125" t="s">
        <v>570</v>
      </c>
      <c r="G7" s="17">
        <v>13.9</v>
      </c>
      <c r="H7" s="34">
        <v>14.25</v>
      </c>
      <c r="I7" s="17">
        <v>13.55</v>
      </c>
      <c r="J7" s="17">
        <v>13.25</v>
      </c>
      <c r="K7" s="18">
        <f aca="true" t="shared" si="0" ref="K7:K13">SUM(G7:J7)</f>
        <v>54.95</v>
      </c>
      <c r="L7" s="34">
        <v>1</v>
      </c>
    </row>
    <row r="8" spans="1:12" ht="28.5" customHeight="1">
      <c r="A8" s="64">
        <v>2</v>
      </c>
      <c r="B8" s="134" t="s">
        <v>35</v>
      </c>
      <c r="C8" s="132">
        <v>2000</v>
      </c>
      <c r="D8" s="146" t="s">
        <v>21</v>
      </c>
      <c r="E8" s="125" t="s">
        <v>526</v>
      </c>
      <c r="F8" s="125" t="s">
        <v>604</v>
      </c>
      <c r="G8" s="17">
        <v>13.65</v>
      </c>
      <c r="H8" s="17">
        <v>13.2</v>
      </c>
      <c r="I8" s="17">
        <v>13.65</v>
      </c>
      <c r="J8" s="17">
        <v>12.5</v>
      </c>
      <c r="K8" s="18">
        <f t="shared" si="0"/>
        <v>53</v>
      </c>
      <c r="L8" s="34">
        <v>2</v>
      </c>
    </row>
    <row r="9" spans="1:12" ht="28.5" customHeight="1">
      <c r="A9" s="64">
        <v>3</v>
      </c>
      <c r="B9" s="136" t="s">
        <v>611</v>
      </c>
      <c r="C9" s="132">
        <v>2000</v>
      </c>
      <c r="D9" s="146" t="s">
        <v>21</v>
      </c>
      <c r="E9" s="125" t="s">
        <v>533</v>
      </c>
      <c r="F9" s="125" t="s">
        <v>534</v>
      </c>
      <c r="G9" s="17">
        <v>10.9</v>
      </c>
      <c r="H9" s="17">
        <v>11.5</v>
      </c>
      <c r="I9" s="17">
        <v>13.15</v>
      </c>
      <c r="J9" s="17">
        <v>13.25</v>
      </c>
      <c r="K9" s="18">
        <f t="shared" si="0"/>
        <v>48.8</v>
      </c>
      <c r="L9" s="34">
        <v>3</v>
      </c>
    </row>
    <row r="10" spans="1:12" ht="28.5" customHeight="1">
      <c r="A10" s="64">
        <v>4</v>
      </c>
      <c r="B10" s="134" t="s">
        <v>609</v>
      </c>
      <c r="C10" s="132">
        <v>2000</v>
      </c>
      <c r="D10" s="146" t="s">
        <v>21</v>
      </c>
      <c r="E10" s="125" t="s">
        <v>146</v>
      </c>
      <c r="F10" s="125" t="s">
        <v>147</v>
      </c>
      <c r="G10" s="17">
        <v>10.9</v>
      </c>
      <c r="H10" s="17">
        <v>10.85</v>
      </c>
      <c r="I10" s="17">
        <v>13.25</v>
      </c>
      <c r="J10" s="17">
        <v>13.45</v>
      </c>
      <c r="K10" s="18">
        <f t="shared" si="0"/>
        <v>48.45</v>
      </c>
      <c r="L10" s="34">
        <v>4</v>
      </c>
    </row>
    <row r="11" spans="1:12" ht="28.5" customHeight="1">
      <c r="A11" s="64">
        <v>5</v>
      </c>
      <c r="B11" s="136" t="s">
        <v>608</v>
      </c>
      <c r="C11" s="132">
        <v>2000</v>
      </c>
      <c r="D11" s="146" t="s">
        <v>21</v>
      </c>
      <c r="E11" s="125" t="s">
        <v>214</v>
      </c>
      <c r="F11" s="130" t="s">
        <v>570</v>
      </c>
      <c r="G11" s="17">
        <v>11.6</v>
      </c>
      <c r="H11" s="17">
        <v>10.9</v>
      </c>
      <c r="I11" s="17">
        <v>12.5</v>
      </c>
      <c r="J11" s="17">
        <v>11.75</v>
      </c>
      <c r="K11" s="18">
        <f t="shared" si="0"/>
        <v>46.75</v>
      </c>
      <c r="L11" s="34">
        <v>5</v>
      </c>
    </row>
    <row r="12" spans="1:12" ht="28.5" customHeight="1">
      <c r="A12" s="64">
        <v>6</v>
      </c>
      <c r="B12" s="128" t="s">
        <v>610</v>
      </c>
      <c r="C12" s="132">
        <v>2000</v>
      </c>
      <c r="D12" s="146" t="s">
        <v>21</v>
      </c>
      <c r="E12" s="125" t="s">
        <v>214</v>
      </c>
      <c r="F12" s="130" t="s">
        <v>570</v>
      </c>
      <c r="G12" s="17">
        <v>11.4</v>
      </c>
      <c r="H12" s="17">
        <v>11.4</v>
      </c>
      <c r="I12" s="17">
        <v>11</v>
      </c>
      <c r="J12" s="17">
        <v>10.95</v>
      </c>
      <c r="K12" s="18">
        <f t="shared" si="0"/>
        <v>44.75</v>
      </c>
      <c r="L12" s="34">
        <v>6</v>
      </c>
    </row>
    <row r="13" spans="1:12" ht="28.5" customHeight="1">
      <c r="A13" s="64">
        <v>7</v>
      </c>
      <c r="B13" s="134" t="s">
        <v>607</v>
      </c>
      <c r="C13" s="132">
        <v>2000</v>
      </c>
      <c r="D13" s="146" t="s">
        <v>21</v>
      </c>
      <c r="E13" s="125" t="s">
        <v>141</v>
      </c>
      <c r="F13" s="125" t="s">
        <v>142</v>
      </c>
      <c r="G13" s="17">
        <v>9.25</v>
      </c>
      <c r="H13" s="18">
        <v>8.55</v>
      </c>
      <c r="I13" s="17">
        <v>8.65</v>
      </c>
      <c r="J13" s="17">
        <v>8.15</v>
      </c>
      <c r="K13" s="18">
        <f t="shared" si="0"/>
        <v>34.6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7">
    <tabColor indexed="42"/>
  </sheetPr>
  <dimension ref="A1:L21"/>
  <sheetViews>
    <sheetView workbookViewId="0" topLeftCell="A5">
      <selection activeCell="A7" sqref="A7:A20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2.5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 hidden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138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5.5" customHeight="1">
      <c r="A7" s="115">
        <v>1</v>
      </c>
      <c r="B7" s="106" t="s">
        <v>522</v>
      </c>
      <c r="C7" s="148">
        <v>2001</v>
      </c>
      <c r="D7" s="148">
        <v>1</v>
      </c>
      <c r="E7" s="105" t="s">
        <v>344</v>
      </c>
      <c r="F7" s="105" t="s">
        <v>156</v>
      </c>
      <c r="G7" s="149">
        <v>11.75</v>
      </c>
      <c r="H7" s="150">
        <v>12</v>
      </c>
      <c r="I7" s="150"/>
      <c r="J7" s="150"/>
      <c r="K7" s="150">
        <f aca="true" t="shared" si="0" ref="K7:K20">SUM(G7:J7)</f>
        <v>23.75</v>
      </c>
      <c r="L7" s="34">
        <v>1</v>
      </c>
    </row>
    <row r="8" spans="1:12" ht="21" customHeight="1">
      <c r="A8" s="115">
        <v>2</v>
      </c>
      <c r="B8" s="107" t="s">
        <v>94</v>
      </c>
      <c r="C8" s="148">
        <v>2001</v>
      </c>
      <c r="D8" s="148">
        <v>1</v>
      </c>
      <c r="E8" s="105" t="s">
        <v>180</v>
      </c>
      <c r="F8" s="111" t="s">
        <v>181</v>
      </c>
      <c r="G8" s="149">
        <v>12.2</v>
      </c>
      <c r="H8" s="150">
        <v>11.4</v>
      </c>
      <c r="I8" s="150"/>
      <c r="J8" s="150"/>
      <c r="K8" s="150">
        <f t="shared" si="0"/>
        <v>23.6</v>
      </c>
      <c r="L8" s="34">
        <v>2</v>
      </c>
    </row>
    <row r="9" spans="1:12" ht="21" customHeight="1">
      <c r="A9" s="115">
        <v>3</v>
      </c>
      <c r="B9" s="107" t="s">
        <v>525</v>
      </c>
      <c r="C9" s="148">
        <v>2001</v>
      </c>
      <c r="D9" s="148">
        <v>1</v>
      </c>
      <c r="E9" s="105" t="s">
        <v>526</v>
      </c>
      <c r="F9" s="111" t="s">
        <v>527</v>
      </c>
      <c r="G9" s="149">
        <v>11.75</v>
      </c>
      <c r="H9" s="150">
        <v>10.9</v>
      </c>
      <c r="I9" s="150"/>
      <c r="J9" s="150"/>
      <c r="K9" s="150">
        <f t="shared" si="0"/>
        <v>22.65</v>
      </c>
      <c r="L9" s="34">
        <v>3</v>
      </c>
    </row>
    <row r="10" spans="1:12" ht="21" customHeight="1">
      <c r="A10" s="115">
        <v>4</v>
      </c>
      <c r="B10" s="107" t="s">
        <v>532</v>
      </c>
      <c r="C10" s="148">
        <v>2001</v>
      </c>
      <c r="D10" s="148">
        <v>1</v>
      </c>
      <c r="E10" s="105" t="s">
        <v>533</v>
      </c>
      <c r="F10" s="105" t="s">
        <v>536</v>
      </c>
      <c r="G10" s="149">
        <v>10.7</v>
      </c>
      <c r="H10" s="150">
        <v>11.25</v>
      </c>
      <c r="I10" s="150"/>
      <c r="J10" s="150"/>
      <c r="K10" s="150">
        <f t="shared" si="0"/>
        <v>21.95</v>
      </c>
      <c r="L10" s="34">
        <v>4</v>
      </c>
    </row>
    <row r="11" spans="1:12" ht="21" customHeight="1">
      <c r="A11" s="115">
        <v>5</v>
      </c>
      <c r="B11" s="107" t="s">
        <v>528</v>
      </c>
      <c r="C11" s="148">
        <v>2001</v>
      </c>
      <c r="D11" s="148">
        <v>1</v>
      </c>
      <c r="E11" s="105" t="s">
        <v>526</v>
      </c>
      <c r="F11" s="111" t="s">
        <v>527</v>
      </c>
      <c r="G11" s="149">
        <v>10.55</v>
      </c>
      <c r="H11" s="150">
        <v>10.75</v>
      </c>
      <c r="I11" s="150"/>
      <c r="J11" s="150"/>
      <c r="K11" s="150">
        <f t="shared" si="0"/>
        <v>21.3</v>
      </c>
      <c r="L11" s="34">
        <v>5</v>
      </c>
    </row>
    <row r="12" spans="1:12" ht="25.5" customHeight="1">
      <c r="A12" s="115">
        <v>6</v>
      </c>
      <c r="B12" s="107" t="s">
        <v>38</v>
      </c>
      <c r="C12" s="148">
        <v>2001</v>
      </c>
      <c r="D12" s="148">
        <v>1</v>
      </c>
      <c r="E12" s="105" t="s">
        <v>176</v>
      </c>
      <c r="F12" s="111" t="s">
        <v>177</v>
      </c>
      <c r="G12" s="149">
        <v>11.2</v>
      </c>
      <c r="H12" s="150">
        <v>9.9</v>
      </c>
      <c r="I12" s="150"/>
      <c r="J12" s="150"/>
      <c r="K12" s="150">
        <f t="shared" si="0"/>
        <v>21.1</v>
      </c>
      <c r="L12" s="34">
        <v>6</v>
      </c>
    </row>
    <row r="13" spans="1:12" ht="21" customHeight="1">
      <c r="A13" s="115">
        <v>7</v>
      </c>
      <c r="B13" s="109" t="s">
        <v>41</v>
      </c>
      <c r="C13" s="148">
        <v>2001</v>
      </c>
      <c r="D13" s="148">
        <v>1</v>
      </c>
      <c r="E13" s="105" t="s">
        <v>483</v>
      </c>
      <c r="F13" s="105" t="s">
        <v>535</v>
      </c>
      <c r="G13" s="149">
        <v>10.55</v>
      </c>
      <c r="H13" s="150">
        <v>10.25</v>
      </c>
      <c r="I13" s="150"/>
      <c r="J13" s="150"/>
      <c r="K13" s="150">
        <f t="shared" si="0"/>
        <v>20.8</v>
      </c>
      <c r="L13" s="34">
        <v>7</v>
      </c>
    </row>
    <row r="14" spans="1:12" ht="21" customHeight="1">
      <c r="A14" s="115">
        <v>8</v>
      </c>
      <c r="B14" s="109" t="s">
        <v>530</v>
      </c>
      <c r="C14" s="148">
        <v>2001</v>
      </c>
      <c r="D14" s="148">
        <v>1</v>
      </c>
      <c r="E14" s="105" t="s">
        <v>415</v>
      </c>
      <c r="F14" s="105" t="s">
        <v>222</v>
      </c>
      <c r="G14" s="149">
        <v>9.7</v>
      </c>
      <c r="H14" s="150">
        <v>10.55</v>
      </c>
      <c r="I14" s="150"/>
      <c r="J14" s="150"/>
      <c r="K14" s="150">
        <f t="shared" si="0"/>
        <v>20.25</v>
      </c>
      <c r="L14" s="34">
        <v>8</v>
      </c>
    </row>
    <row r="15" spans="1:12" ht="21" customHeight="1">
      <c r="A15" s="115">
        <v>9</v>
      </c>
      <c r="B15" s="106" t="s">
        <v>523</v>
      </c>
      <c r="C15" s="148">
        <v>2001</v>
      </c>
      <c r="D15" s="148">
        <v>1</v>
      </c>
      <c r="E15" s="105" t="s">
        <v>198</v>
      </c>
      <c r="F15" s="108" t="s">
        <v>511</v>
      </c>
      <c r="G15" s="149">
        <v>10.1</v>
      </c>
      <c r="H15" s="150">
        <v>10.1</v>
      </c>
      <c r="I15" s="150"/>
      <c r="J15" s="150"/>
      <c r="K15" s="150">
        <f t="shared" si="0"/>
        <v>20.2</v>
      </c>
      <c r="L15" s="34">
        <v>9</v>
      </c>
    </row>
    <row r="16" spans="1:12" ht="21" customHeight="1">
      <c r="A16" s="115">
        <v>10</v>
      </c>
      <c r="B16" s="107" t="s">
        <v>520</v>
      </c>
      <c r="C16" s="148">
        <v>2001</v>
      </c>
      <c r="D16" s="148">
        <v>1</v>
      </c>
      <c r="E16" s="105" t="s">
        <v>168</v>
      </c>
      <c r="F16" s="108" t="s">
        <v>171</v>
      </c>
      <c r="G16" s="149">
        <v>10.55</v>
      </c>
      <c r="H16" s="150">
        <v>9.55</v>
      </c>
      <c r="I16" s="150"/>
      <c r="J16" s="150"/>
      <c r="K16" s="150">
        <f t="shared" si="0"/>
        <v>20.1</v>
      </c>
      <c r="L16" s="34">
        <v>10</v>
      </c>
    </row>
    <row r="17" spans="1:12" ht="21" customHeight="1">
      <c r="A17" s="115">
        <v>11</v>
      </c>
      <c r="B17" s="106" t="s">
        <v>524</v>
      </c>
      <c r="C17" s="148">
        <v>2001</v>
      </c>
      <c r="D17" s="148">
        <v>1</v>
      </c>
      <c r="E17" s="105" t="s">
        <v>141</v>
      </c>
      <c r="F17" s="105" t="s">
        <v>142</v>
      </c>
      <c r="G17" s="149">
        <v>10</v>
      </c>
      <c r="H17" s="150">
        <v>9.85</v>
      </c>
      <c r="I17" s="150"/>
      <c r="J17" s="150"/>
      <c r="K17" s="150">
        <f t="shared" si="0"/>
        <v>19.85</v>
      </c>
      <c r="L17" s="34">
        <v>11</v>
      </c>
    </row>
    <row r="18" spans="1:12" ht="21" customHeight="1">
      <c r="A18" s="115">
        <v>12</v>
      </c>
      <c r="B18" s="106" t="s">
        <v>460</v>
      </c>
      <c r="C18" s="148">
        <v>2001</v>
      </c>
      <c r="D18" s="148">
        <v>1</v>
      </c>
      <c r="E18" s="105" t="s">
        <v>198</v>
      </c>
      <c r="F18" s="111" t="s">
        <v>529</v>
      </c>
      <c r="G18" s="149">
        <v>9.85</v>
      </c>
      <c r="H18" s="150">
        <v>9.9</v>
      </c>
      <c r="I18" s="150"/>
      <c r="J18" s="150"/>
      <c r="K18" s="150">
        <f t="shared" si="0"/>
        <v>19.75</v>
      </c>
      <c r="L18" s="34">
        <v>12</v>
      </c>
    </row>
    <row r="19" spans="1:12" ht="24.75" customHeight="1">
      <c r="A19" s="115">
        <v>13</v>
      </c>
      <c r="B19" s="107" t="s">
        <v>521</v>
      </c>
      <c r="C19" s="148">
        <v>2001</v>
      </c>
      <c r="D19" s="148">
        <v>1</v>
      </c>
      <c r="E19" s="105" t="s">
        <v>168</v>
      </c>
      <c r="F19" s="108" t="s">
        <v>171</v>
      </c>
      <c r="G19" s="149">
        <v>10.85</v>
      </c>
      <c r="H19" s="150">
        <v>8.85</v>
      </c>
      <c r="I19" s="150"/>
      <c r="J19" s="150"/>
      <c r="K19" s="150">
        <f t="shared" si="0"/>
        <v>19.7</v>
      </c>
      <c r="L19" s="34">
        <v>13</v>
      </c>
    </row>
    <row r="20" spans="1:12" ht="24" customHeight="1">
      <c r="A20" s="115">
        <v>14</v>
      </c>
      <c r="B20" s="107" t="s">
        <v>531</v>
      </c>
      <c r="C20" s="148">
        <v>2001</v>
      </c>
      <c r="D20" s="148">
        <v>1</v>
      </c>
      <c r="E20" s="105" t="s">
        <v>230</v>
      </c>
      <c r="F20" s="105" t="s">
        <v>231</v>
      </c>
      <c r="G20" s="149">
        <v>9.5</v>
      </c>
      <c r="H20" s="150">
        <v>7.7</v>
      </c>
      <c r="I20" s="150"/>
      <c r="J20" s="150"/>
      <c r="K20" s="150">
        <f t="shared" si="0"/>
        <v>17.2</v>
      </c>
      <c r="L20" s="34">
        <v>14</v>
      </c>
    </row>
    <row r="21" ht="27" customHeight="1">
      <c r="A2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6">
    <tabColor indexed="42"/>
  </sheetPr>
  <dimension ref="A1:L15"/>
  <sheetViews>
    <sheetView workbookViewId="0" topLeftCell="A1">
      <selection activeCell="A7" sqref="A7:A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137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29.25" customHeight="1">
      <c r="A7" s="64">
        <v>1</v>
      </c>
      <c r="B7" s="129" t="s">
        <v>605</v>
      </c>
      <c r="C7" s="147">
        <v>2001</v>
      </c>
      <c r="D7" s="145">
        <v>1</v>
      </c>
      <c r="E7" s="125" t="s">
        <v>533</v>
      </c>
      <c r="F7" s="125" t="s">
        <v>606</v>
      </c>
      <c r="G7" s="17">
        <v>13.6</v>
      </c>
      <c r="H7" s="18">
        <v>14</v>
      </c>
      <c r="I7" s="18">
        <v>14.65</v>
      </c>
      <c r="J7" s="18"/>
      <c r="K7" s="18">
        <f aca="true" t="shared" si="0" ref="K7:K14">SUM(G7:J7)</f>
        <v>42.25</v>
      </c>
      <c r="L7" s="34">
        <v>1</v>
      </c>
    </row>
    <row r="8" spans="1:12" s="154" customFormat="1" ht="29.25" customHeight="1">
      <c r="A8" s="64">
        <v>2</v>
      </c>
      <c r="B8" s="129" t="s">
        <v>601</v>
      </c>
      <c r="C8" s="147">
        <v>2001</v>
      </c>
      <c r="D8" s="145">
        <v>1</v>
      </c>
      <c r="E8" s="125" t="s">
        <v>214</v>
      </c>
      <c r="F8" s="130" t="s">
        <v>504</v>
      </c>
      <c r="G8" s="17">
        <v>14.15</v>
      </c>
      <c r="H8" s="18">
        <v>14</v>
      </c>
      <c r="I8" s="18">
        <v>13.4</v>
      </c>
      <c r="J8" s="18"/>
      <c r="K8" s="18">
        <f t="shared" si="0"/>
        <v>41.55</v>
      </c>
      <c r="L8" s="34">
        <v>2</v>
      </c>
    </row>
    <row r="9" spans="1:12" s="154" customFormat="1" ht="29.25" customHeight="1">
      <c r="A9" s="64">
        <v>3</v>
      </c>
      <c r="B9" s="134" t="s">
        <v>600</v>
      </c>
      <c r="C9" s="147">
        <v>2001</v>
      </c>
      <c r="D9" s="145">
        <v>1</v>
      </c>
      <c r="E9" s="125" t="s">
        <v>155</v>
      </c>
      <c r="F9" s="125" t="s">
        <v>156</v>
      </c>
      <c r="G9" s="17">
        <v>13.15</v>
      </c>
      <c r="H9" s="18">
        <v>14</v>
      </c>
      <c r="I9" s="18">
        <v>13.8</v>
      </c>
      <c r="J9" s="18"/>
      <c r="K9" s="18">
        <f t="shared" si="0"/>
        <v>40.95</v>
      </c>
      <c r="L9" s="34">
        <v>3</v>
      </c>
    </row>
    <row r="10" spans="1:12" s="154" customFormat="1" ht="29.25" customHeight="1">
      <c r="A10" s="64">
        <v>4</v>
      </c>
      <c r="B10" s="129" t="s">
        <v>40</v>
      </c>
      <c r="C10" s="147">
        <v>2001</v>
      </c>
      <c r="D10" s="145">
        <v>1</v>
      </c>
      <c r="E10" s="125" t="s">
        <v>176</v>
      </c>
      <c r="F10" s="130" t="s">
        <v>177</v>
      </c>
      <c r="G10" s="17">
        <v>13.95</v>
      </c>
      <c r="H10" s="18">
        <v>13.55</v>
      </c>
      <c r="I10" s="18">
        <v>13.35</v>
      </c>
      <c r="J10" s="18"/>
      <c r="K10" s="18">
        <f t="shared" si="0"/>
        <v>40.85</v>
      </c>
      <c r="L10" s="34">
        <v>4</v>
      </c>
    </row>
    <row r="11" spans="1:12" s="154" customFormat="1" ht="29.25" customHeight="1">
      <c r="A11" s="64">
        <v>5</v>
      </c>
      <c r="B11" s="129" t="s">
        <v>603</v>
      </c>
      <c r="C11" s="147">
        <v>2001</v>
      </c>
      <c r="D11" s="145">
        <v>1</v>
      </c>
      <c r="E11" s="125" t="s">
        <v>214</v>
      </c>
      <c r="F11" s="130" t="s">
        <v>504</v>
      </c>
      <c r="G11" s="17">
        <v>12.45</v>
      </c>
      <c r="H11" s="18">
        <v>13.75</v>
      </c>
      <c r="I11" s="18">
        <v>13.45</v>
      </c>
      <c r="J11" s="18"/>
      <c r="K11" s="18">
        <f t="shared" si="0"/>
        <v>39.65</v>
      </c>
      <c r="L11" s="34">
        <v>5</v>
      </c>
    </row>
    <row r="12" spans="1:12" s="154" customFormat="1" ht="29.25" customHeight="1">
      <c r="A12" s="64">
        <v>6</v>
      </c>
      <c r="B12" s="129" t="s">
        <v>39</v>
      </c>
      <c r="C12" s="147">
        <v>2001</v>
      </c>
      <c r="D12" s="145">
        <v>1</v>
      </c>
      <c r="E12" s="125" t="s">
        <v>526</v>
      </c>
      <c r="F12" s="125" t="s">
        <v>596</v>
      </c>
      <c r="G12" s="17">
        <v>12.7</v>
      </c>
      <c r="H12" s="18">
        <v>12.75</v>
      </c>
      <c r="I12" s="18">
        <v>12.85</v>
      </c>
      <c r="J12" s="18"/>
      <c r="K12" s="18">
        <f t="shared" si="0"/>
        <v>38.3</v>
      </c>
      <c r="L12" s="34">
        <v>6</v>
      </c>
    </row>
    <row r="13" spans="1:12" s="154" customFormat="1" ht="29.25" customHeight="1">
      <c r="A13" s="64">
        <v>7</v>
      </c>
      <c r="B13" s="129" t="s">
        <v>37</v>
      </c>
      <c r="C13" s="147">
        <v>2001</v>
      </c>
      <c r="D13" s="145">
        <v>1</v>
      </c>
      <c r="E13" s="125" t="s">
        <v>526</v>
      </c>
      <c r="F13" s="125" t="s">
        <v>604</v>
      </c>
      <c r="G13" s="17">
        <v>13</v>
      </c>
      <c r="H13" s="18">
        <v>12.45</v>
      </c>
      <c r="I13" s="18">
        <v>12.8</v>
      </c>
      <c r="J13" s="18"/>
      <c r="K13" s="18">
        <f t="shared" si="0"/>
        <v>38.25</v>
      </c>
      <c r="L13" s="34">
        <v>7</v>
      </c>
    </row>
    <row r="14" spans="1:12" s="154" customFormat="1" ht="29.25" customHeight="1">
      <c r="A14" s="64">
        <v>8</v>
      </c>
      <c r="B14" s="128" t="s">
        <v>602</v>
      </c>
      <c r="C14" s="147">
        <v>2001</v>
      </c>
      <c r="D14" s="145">
        <v>1</v>
      </c>
      <c r="E14" s="125" t="s">
        <v>483</v>
      </c>
      <c r="F14" s="125" t="s">
        <v>484</v>
      </c>
      <c r="G14" s="17">
        <v>11.35</v>
      </c>
      <c r="H14" s="18">
        <v>11.45</v>
      </c>
      <c r="I14" s="18">
        <v>10.55</v>
      </c>
      <c r="J14" s="18"/>
      <c r="K14" s="18">
        <f t="shared" si="0"/>
        <v>33.349999999999994</v>
      </c>
      <c r="L14" s="34">
        <v>8</v>
      </c>
    </row>
    <row r="1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64">
    <tabColor indexed="42"/>
  </sheetPr>
  <dimension ref="A1:L14"/>
  <sheetViews>
    <sheetView workbookViewId="0" topLeftCell="A1">
      <selection activeCell="A7" sqref="A7:A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2.5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 hidden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543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5.5" customHeight="1">
      <c r="A7" s="64">
        <v>1</v>
      </c>
      <c r="B7" s="134" t="s">
        <v>540</v>
      </c>
      <c r="C7" s="133">
        <v>2006</v>
      </c>
      <c r="D7" s="147" t="s">
        <v>21</v>
      </c>
      <c r="E7" s="125" t="s">
        <v>198</v>
      </c>
      <c r="F7" s="130" t="s">
        <v>529</v>
      </c>
      <c r="G7" s="17">
        <v>11.7</v>
      </c>
      <c r="H7" s="18">
        <v>12.2</v>
      </c>
      <c r="I7" s="18"/>
      <c r="J7" s="18"/>
      <c r="K7" s="18">
        <f aca="true" t="shared" si="0" ref="K7:K13">SUM(G7:J7)</f>
        <v>23.9</v>
      </c>
      <c r="L7" s="34">
        <v>1</v>
      </c>
    </row>
    <row r="8" spans="1:12" ht="21" customHeight="1">
      <c r="A8" s="64">
        <v>2</v>
      </c>
      <c r="B8" s="136" t="s">
        <v>538</v>
      </c>
      <c r="C8" s="133">
        <v>2002</v>
      </c>
      <c r="D8" s="147" t="s">
        <v>21</v>
      </c>
      <c r="E8" s="125" t="s">
        <v>214</v>
      </c>
      <c r="F8" s="130" t="s">
        <v>504</v>
      </c>
      <c r="G8" s="17">
        <v>11.5</v>
      </c>
      <c r="H8" s="18">
        <v>11.05</v>
      </c>
      <c r="I8" s="18"/>
      <c r="J8" s="18"/>
      <c r="K8" s="18">
        <f t="shared" si="0"/>
        <v>22.55</v>
      </c>
      <c r="L8" s="34">
        <v>2</v>
      </c>
    </row>
    <row r="9" spans="1:12" ht="21" customHeight="1">
      <c r="A9" s="64">
        <v>3</v>
      </c>
      <c r="B9" s="134" t="s">
        <v>84</v>
      </c>
      <c r="C9" s="133">
        <v>2001</v>
      </c>
      <c r="D9" s="147" t="s">
        <v>21</v>
      </c>
      <c r="E9" s="125" t="s">
        <v>180</v>
      </c>
      <c r="F9" s="125" t="s">
        <v>181</v>
      </c>
      <c r="G9" s="17">
        <v>11.55</v>
      </c>
      <c r="H9" s="18">
        <v>9.65</v>
      </c>
      <c r="I9" s="18"/>
      <c r="J9" s="18"/>
      <c r="K9" s="18">
        <f t="shared" si="0"/>
        <v>21.200000000000003</v>
      </c>
      <c r="L9" s="34">
        <v>3</v>
      </c>
    </row>
    <row r="10" spans="1:12" ht="21" customHeight="1">
      <c r="A10" s="64">
        <v>4</v>
      </c>
      <c r="B10" s="134" t="s">
        <v>537</v>
      </c>
      <c r="C10" s="133">
        <v>2000</v>
      </c>
      <c r="D10" s="147" t="s">
        <v>21</v>
      </c>
      <c r="E10" s="125" t="s">
        <v>195</v>
      </c>
      <c r="F10" s="125" t="s">
        <v>196</v>
      </c>
      <c r="G10" s="17">
        <v>8.35</v>
      </c>
      <c r="H10" s="18">
        <v>9.45</v>
      </c>
      <c r="I10" s="18"/>
      <c r="J10" s="18"/>
      <c r="K10" s="18">
        <f t="shared" si="0"/>
        <v>17.799999999999997</v>
      </c>
      <c r="L10" s="34">
        <v>4</v>
      </c>
    </row>
    <row r="11" spans="1:12" ht="27" customHeight="1">
      <c r="A11" s="64">
        <v>5</v>
      </c>
      <c r="B11" s="134" t="s">
        <v>542</v>
      </c>
      <c r="C11" s="133">
        <v>2008</v>
      </c>
      <c r="D11" s="147" t="s">
        <v>21</v>
      </c>
      <c r="E11" s="125" t="s">
        <v>195</v>
      </c>
      <c r="F11" s="125" t="s">
        <v>196</v>
      </c>
      <c r="G11" s="17">
        <v>9.6</v>
      </c>
      <c r="H11" s="18">
        <v>7.65</v>
      </c>
      <c r="I11" s="18"/>
      <c r="J11" s="18"/>
      <c r="K11" s="18">
        <f t="shared" si="0"/>
        <v>17.25</v>
      </c>
      <c r="L11" s="34">
        <v>5</v>
      </c>
    </row>
    <row r="12" spans="1:12" ht="25.5" customHeight="1">
      <c r="A12" s="64">
        <v>6</v>
      </c>
      <c r="B12" s="134" t="s">
        <v>541</v>
      </c>
      <c r="C12" s="133">
        <v>2007</v>
      </c>
      <c r="D12" s="147" t="s">
        <v>21</v>
      </c>
      <c r="E12" s="125" t="s">
        <v>100</v>
      </c>
      <c r="F12" s="125" t="s">
        <v>36</v>
      </c>
      <c r="G12" s="17">
        <v>8.2</v>
      </c>
      <c r="H12" s="18">
        <v>7.8</v>
      </c>
      <c r="I12" s="18"/>
      <c r="J12" s="18"/>
      <c r="K12" s="18">
        <f t="shared" si="0"/>
        <v>16</v>
      </c>
      <c r="L12" s="34">
        <v>6</v>
      </c>
    </row>
    <row r="13" spans="1:12" ht="21" customHeight="1">
      <c r="A13" s="64">
        <v>7</v>
      </c>
      <c r="B13" s="134" t="s">
        <v>539</v>
      </c>
      <c r="C13" s="133">
        <v>2005</v>
      </c>
      <c r="D13" s="147" t="s">
        <v>21</v>
      </c>
      <c r="E13" s="125" t="s">
        <v>195</v>
      </c>
      <c r="F13" s="125" t="s">
        <v>196</v>
      </c>
      <c r="G13" s="17">
        <v>8</v>
      </c>
      <c r="H13" s="18">
        <v>7.75</v>
      </c>
      <c r="I13" s="18"/>
      <c r="J13" s="18"/>
      <c r="K13" s="18">
        <f t="shared" si="0"/>
        <v>15.75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4">
    <tabColor indexed="42"/>
  </sheetPr>
  <dimension ref="A1:L21"/>
  <sheetViews>
    <sheetView workbookViewId="0" topLeftCell="A4">
      <selection activeCell="A7" sqref="A7:A20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136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2.5" customHeight="1">
      <c r="A7" s="64">
        <v>1</v>
      </c>
      <c r="B7" s="58" t="s">
        <v>335</v>
      </c>
      <c r="C7" s="36">
        <v>2002</v>
      </c>
      <c r="D7" s="36">
        <v>1</v>
      </c>
      <c r="E7" s="35" t="s">
        <v>336</v>
      </c>
      <c r="F7" s="35" t="s">
        <v>156</v>
      </c>
      <c r="G7" s="17">
        <v>11.15</v>
      </c>
      <c r="H7" s="34"/>
      <c r="I7" s="34"/>
      <c r="J7" s="34"/>
      <c r="K7" s="18">
        <f aca="true" t="shared" si="0" ref="K7:K20">SUM(G7:J7)</f>
        <v>11.15</v>
      </c>
      <c r="L7" s="34">
        <v>1</v>
      </c>
    </row>
    <row r="8" spans="1:12" ht="22.5" customHeight="1">
      <c r="A8" s="64">
        <v>2</v>
      </c>
      <c r="B8" s="58" t="s">
        <v>332</v>
      </c>
      <c r="C8" s="36">
        <v>2002</v>
      </c>
      <c r="D8" s="36">
        <v>1</v>
      </c>
      <c r="E8" s="35" t="s">
        <v>141</v>
      </c>
      <c r="F8" s="35" t="s">
        <v>142</v>
      </c>
      <c r="G8" s="17">
        <v>9.9</v>
      </c>
      <c r="H8" s="34"/>
      <c r="I8" s="34"/>
      <c r="J8" s="34"/>
      <c r="K8" s="18">
        <f t="shared" si="0"/>
        <v>9.9</v>
      </c>
      <c r="L8" s="34">
        <v>2</v>
      </c>
    </row>
    <row r="9" spans="1:12" ht="22.5" customHeight="1">
      <c r="A9" s="64">
        <v>3</v>
      </c>
      <c r="B9" s="58" t="s">
        <v>49</v>
      </c>
      <c r="C9" s="36">
        <v>2002</v>
      </c>
      <c r="D9" s="36">
        <v>1</v>
      </c>
      <c r="E9" s="35" t="s">
        <v>242</v>
      </c>
      <c r="F9" s="35" t="s">
        <v>305</v>
      </c>
      <c r="G9" s="17">
        <v>9.7</v>
      </c>
      <c r="H9" s="34"/>
      <c r="I9" s="34"/>
      <c r="J9" s="34"/>
      <c r="K9" s="18">
        <f t="shared" si="0"/>
        <v>9.7</v>
      </c>
      <c r="L9" s="34">
        <v>3</v>
      </c>
    </row>
    <row r="10" spans="1:12" ht="22.5" customHeight="1">
      <c r="A10" s="64">
        <v>4</v>
      </c>
      <c r="B10" s="58" t="s">
        <v>46</v>
      </c>
      <c r="C10" s="36">
        <v>2002</v>
      </c>
      <c r="D10" s="36">
        <v>1</v>
      </c>
      <c r="E10" s="35" t="s">
        <v>100</v>
      </c>
      <c r="F10" s="35" t="s">
        <v>36</v>
      </c>
      <c r="G10" s="17">
        <v>9.7</v>
      </c>
      <c r="H10" s="18"/>
      <c r="I10" s="18"/>
      <c r="J10" s="18"/>
      <c r="K10" s="18">
        <f t="shared" si="0"/>
        <v>9.7</v>
      </c>
      <c r="L10" s="34">
        <v>3</v>
      </c>
    </row>
    <row r="11" spans="1:12" ht="22.5" customHeight="1">
      <c r="A11" s="64">
        <v>5</v>
      </c>
      <c r="B11" s="58" t="s">
        <v>338</v>
      </c>
      <c r="C11" s="36">
        <v>2002</v>
      </c>
      <c r="D11" s="36">
        <v>1</v>
      </c>
      <c r="E11" s="35" t="s">
        <v>183</v>
      </c>
      <c r="F11" s="35" t="s">
        <v>184</v>
      </c>
      <c r="G11" s="17">
        <v>9.4</v>
      </c>
      <c r="H11" s="34"/>
      <c r="I11" s="34"/>
      <c r="J11" s="34"/>
      <c r="K11" s="18">
        <f t="shared" si="0"/>
        <v>9.4</v>
      </c>
      <c r="L11" s="34">
        <v>4</v>
      </c>
    </row>
    <row r="12" spans="1:12" ht="22.5" customHeight="1">
      <c r="A12" s="64">
        <v>6</v>
      </c>
      <c r="B12" s="58" t="s">
        <v>333</v>
      </c>
      <c r="C12" s="36">
        <v>2002</v>
      </c>
      <c r="D12" s="36">
        <v>1</v>
      </c>
      <c r="E12" s="35" t="s">
        <v>198</v>
      </c>
      <c r="F12" s="35" t="s">
        <v>199</v>
      </c>
      <c r="G12" s="17">
        <v>9.15</v>
      </c>
      <c r="H12" s="34"/>
      <c r="I12" s="34"/>
      <c r="J12" s="34"/>
      <c r="K12" s="18">
        <f t="shared" si="0"/>
        <v>9.15</v>
      </c>
      <c r="L12" s="34">
        <v>5</v>
      </c>
    </row>
    <row r="13" spans="1:12" ht="22.5" customHeight="1">
      <c r="A13" s="64">
        <v>7</v>
      </c>
      <c r="B13" s="58" t="s">
        <v>337</v>
      </c>
      <c r="C13" s="36">
        <v>2002</v>
      </c>
      <c r="D13" s="36">
        <v>1</v>
      </c>
      <c r="E13" s="35" t="s">
        <v>141</v>
      </c>
      <c r="F13" s="35" t="s">
        <v>142</v>
      </c>
      <c r="G13" s="17">
        <v>9.05</v>
      </c>
      <c r="H13" s="34"/>
      <c r="I13" s="34"/>
      <c r="J13" s="34"/>
      <c r="K13" s="18">
        <f t="shared" si="0"/>
        <v>9.05</v>
      </c>
      <c r="L13" s="34">
        <v>6</v>
      </c>
    </row>
    <row r="14" spans="1:12" ht="22.5" customHeight="1">
      <c r="A14" s="64">
        <v>8</v>
      </c>
      <c r="B14" s="58" t="s">
        <v>327</v>
      </c>
      <c r="C14" s="36">
        <v>2002</v>
      </c>
      <c r="D14" s="36">
        <v>1</v>
      </c>
      <c r="E14" s="35" t="s">
        <v>202</v>
      </c>
      <c r="F14" s="35" t="s">
        <v>203</v>
      </c>
      <c r="G14" s="17">
        <v>9</v>
      </c>
      <c r="H14" s="34"/>
      <c r="I14" s="34"/>
      <c r="J14" s="34"/>
      <c r="K14" s="18">
        <f t="shared" si="0"/>
        <v>9</v>
      </c>
      <c r="L14" s="34">
        <v>7</v>
      </c>
    </row>
    <row r="15" spans="1:12" ht="22.5" customHeight="1">
      <c r="A15" s="64">
        <v>9</v>
      </c>
      <c r="B15" s="58" t="s">
        <v>325</v>
      </c>
      <c r="C15" s="36">
        <v>2002</v>
      </c>
      <c r="D15" s="36">
        <v>1</v>
      </c>
      <c r="E15" s="35" t="s">
        <v>198</v>
      </c>
      <c r="F15" s="35" t="s">
        <v>199</v>
      </c>
      <c r="G15" s="17">
        <v>8.9</v>
      </c>
      <c r="H15" s="18"/>
      <c r="I15" s="18"/>
      <c r="J15" s="18"/>
      <c r="K15" s="18">
        <f t="shared" si="0"/>
        <v>8.9</v>
      </c>
      <c r="L15" s="34">
        <v>8</v>
      </c>
    </row>
    <row r="16" spans="1:12" ht="22.5" customHeight="1">
      <c r="A16" s="64">
        <v>10</v>
      </c>
      <c r="B16" s="58" t="s">
        <v>326</v>
      </c>
      <c r="C16" s="36">
        <v>2002</v>
      </c>
      <c r="D16" s="36">
        <v>1</v>
      </c>
      <c r="E16" s="35" t="s">
        <v>214</v>
      </c>
      <c r="F16" s="35" t="s">
        <v>303</v>
      </c>
      <c r="G16" s="17">
        <v>8.45</v>
      </c>
      <c r="H16" s="18"/>
      <c r="I16" s="18"/>
      <c r="J16" s="18"/>
      <c r="K16" s="18">
        <f t="shared" si="0"/>
        <v>8.45</v>
      </c>
      <c r="L16" s="34">
        <v>9</v>
      </c>
    </row>
    <row r="17" spans="1:12" ht="22.5" customHeight="1">
      <c r="A17" s="64">
        <v>11</v>
      </c>
      <c r="B17" s="69" t="s">
        <v>329</v>
      </c>
      <c r="C17" s="36">
        <v>2002</v>
      </c>
      <c r="D17" s="36">
        <v>1</v>
      </c>
      <c r="E17" s="35" t="s">
        <v>330</v>
      </c>
      <c r="F17" s="35" t="s">
        <v>331</v>
      </c>
      <c r="G17" s="17">
        <v>8.35</v>
      </c>
      <c r="H17" s="34"/>
      <c r="I17" s="34"/>
      <c r="J17" s="34"/>
      <c r="K17" s="18">
        <f t="shared" si="0"/>
        <v>8.35</v>
      </c>
      <c r="L17" s="34">
        <v>10</v>
      </c>
    </row>
    <row r="18" spans="1:12" ht="22.5" customHeight="1">
      <c r="A18" s="64">
        <v>12</v>
      </c>
      <c r="B18" s="58" t="s">
        <v>328</v>
      </c>
      <c r="C18" s="36">
        <v>2002</v>
      </c>
      <c r="D18" s="36">
        <v>1</v>
      </c>
      <c r="E18" s="35" t="s">
        <v>158</v>
      </c>
      <c r="F18" s="35" t="s">
        <v>159</v>
      </c>
      <c r="G18" s="17">
        <v>8.3</v>
      </c>
      <c r="H18" s="34"/>
      <c r="I18" s="34"/>
      <c r="J18" s="34"/>
      <c r="K18" s="18">
        <f t="shared" si="0"/>
        <v>8.3</v>
      </c>
      <c r="L18" s="34">
        <v>11</v>
      </c>
    </row>
    <row r="19" spans="1:12" ht="22.5" customHeight="1">
      <c r="A19" s="64">
        <v>13</v>
      </c>
      <c r="B19" s="58" t="s">
        <v>334</v>
      </c>
      <c r="C19" s="36">
        <v>2002</v>
      </c>
      <c r="D19" s="36">
        <v>1</v>
      </c>
      <c r="E19" s="35" t="s">
        <v>158</v>
      </c>
      <c r="F19" s="35" t="s">
        <v>159</v>
      </c>
      <c r="G19" s="17">
        <v>7.8</v>
      </c>
      <c r="H19" s="34"/>
      <c r="I19" s="34"/>
      <c r="J19" s="34"/>
      <c r="K19" s="18">
        <f t="shared" si="0"/>
        <v>7.8</v>
      </c>
      <c r="L19" s="34">
        <v>12</v>
      </c>
    </row>
    <row r="20" spans="1:12" ht="22.5" customHeight="1">
      <c r="A20" s="64">
        <v>14</v>
      </c>
      <c r="B20" s="58" t="s">
        <v>324</v>
      </c>
      <c r="C20" s="36">
        <v>2002</v>
      </c>
      <c r="D20" s="36">
        <v>1</v>
      </c>
      <c r="E20" s="35" t="s">
        <v>180</v>
      </c>
      <c r="F20" s="35" t="s">
        <v>181</v>
      </c>
      <c r="G20" s="17">
        <v>7.2</v>
      </c>
      <c r="H20" s="18"/>
      <c r="I20" s="18"/>
      <c r="J20" s="18"/>
      <c r="K20" s="18">
        <f t="shared" si="0"/>
        <v>7.2</v>
      </c>
      <c r="L20" s="34">
        <v>13</v>
      </c>
    </row>
    <row r="21" ht="27" customHeight="1">
      <c r="A2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3">
    <tabColor indexed="42"/>
  </sheetPr>
  <dimension ref="A1:L22"/>
  <sheetViews>
    <sheetView workbookViewId="0" topLeftCell="A4">
      <selection activeCell="A7" sqref="A7:A21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135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9.25" customHeight="1">
      <c r="A7" s="64">
        <v>1</v>
      </c>
      <c r="B7" s="136" t="s">
        <v>44</v>
      </c>
      <c r="C7" s="144">
        <v>2002</v>
      </c>
      <c r="D7" s="145">
        <v>1</v>
      </c>
      <c r="E7" s="125" t="s">
        <v>100</v>
      </c>
      <c r="F7" s="125" t="s">
        <v>36</v>
      </c>
      <c r="G7" s="17">
        <v>13.65</v>
      </c>
      <c r="H7" s="18">
        <v>11.8</v>
      </c>
      <c r="I7" s="18"/>
      <c r="J7" s="18"/>
      <c r="K7" s="18">
        <f aca="true" t="shared" si="0" ref="K7:K21">SUM(G7:J7)</f>
        <v>25.450000000000003</v>
      </c>
      <c r="L7" s="34">
        <v>1</v>
      </c>
    </row>
    <row r="8" spans="1:12" ht="18" customHeight="1">
      <c r="A8" s="64">
        <v>2</v>
      </c>
      <c r="B8" s="134" t="s">
        <v>515</v>
      </c>
      <c r="C8" s="144">
        <v>2002</v>
      </c>
      <c r="D8" s="145">
        <v>1</v>
      </c>
      <c r="E8" s="125" t="s">
        <v>344</v>
      </c>
      <c r="F8" s="125" t="s">
        <v>156</v>
      </c>
      <c r="G8" s="17">
        <v>12.7</v>
      </c>
      <c r="H8" s="18">
        <v>12.75</v>
      </c>
      <c r="I8" s="18"/>
      <c r="J8" s="18"/>
      <c r="K8" s="18">
        <f t="shared" si="0"/>
        <v>25.45</v>
      </c>
      <c r="L8" s="34">
        <v>1</v>
      </c>
    </row>
    <row r="9" spans="1:12" ht="18" customHeight="1">
      <c r="A9" s="64">
        <v>3</v>
      </c>
      <c r="B9" s="129" t="s">
        <v>517</v>
      </c>
      <c r="C9" s="144">
        <v>2002</v>
      </c>
      <c r="D9" s="145">
        <v>1</v>
      </c>
      <c r="E9" s="125" t="s">
        <v>168</v>
      </c>
      <c r="F9" s="131" t="s">
        <v>171</v>
      </c>
      <c r="G9" s="17">
        <v>10.25</v>
      </c>
      <c r="H9" s="18">
        <v>10.2</v>
      </c>
      <c r="I9" s="18"/>
      <c r="J9" s="18"/>
      <c r="K9" s="18">
        <f t="shared" si="0"/>
        <v>20.45</v>
      </c>
      <c r="L9" s="34">
        <v>2</v>
      </c>
    </row>
    <row r="10" spans="1:12" ht="18" customHeight="1">
      <c r="A10" s="64">
        <v>4</v>
      </c>
      <c r="B10" s="136" t="s">
        <v>42</v>
      </c>
      <c r="C10" s="144">
        <v>2002</v>
      </c>
      <c r="D10" s="145">
        <v>1</v>
      </c>
      <c r="E10" s="125" t="s">
        <v>483</v>
      </c>
      <c r="F10" s="125" t="s">
        <v>484</v>
      </c>
      <c r="G10" s="17">
        <v>10.2</v>
      </c>
      <c r="H10" s="18">
        <v>9.7</v>
      </c>
      <c r="I10" s="18"/>
      <c r="J10" s="18"/>
      <c r="K10" s="18">
        <f t="shared" si="0"/>
        <v>19.9</v>
      </c>
      <c r="L10" s="34">
        <v>3</v>
      </c>
    </row>
    <row r="11" spans="1:12" ht="18" customHeight="1">
      <c r="A11" s="64">
        <v>5</v>
      </c>
      <c r="B11" s="129" t="s">
        <v>103</v>
      </c>
      <c r="C11" s="144">
        <v>2002</v>
      </c>
      <c r="D11" s="145">
        <v>1</v>
      </c>
      <c r="E11" s="125" t="s">
        <v>176</v>
      </c>
      <c r="F11" s="130" t="s">
        <v>177</v>
      </c>
      <c r="G11" s="17">
        <v>10.45</v>
      </c>
      <c r="H11" s="18">
        <v>9.4</v>
      </c>
      <c r="I11" s="18"/>
      <c r="J11" s="18"/>
      <c r="K11" s="18">
        <f t="shared" si="0"/>
        <v>19.85</v>
      </c>
      <c r="L11" s="34">
        <v>4</v>
      </c>
    </row>
    <row r="12" spans="1:12" ht="18" customHeight="1">
      <c r="A12" s="64">
        <v>6</v>
      </c>
      <c r="B12" s="134" t="s">
        <v>518</v>
      </c>
      <c r="C12" s="144">
        <v>2002</v>
      </c>
      <c r="D12" s="145">
        <v>1</v>
      </c>
      <c r="E12" s="125" t="s">
        <v>198</v>
      </c>
      <c r="F12" s="125" t="s">
        <v>199</v>
      </c>
      <c r="G12" s="17">
        <v>11.2</v>
      </c>
      <c r="H12" s="18">
        <v>8.35</v>
      </c>
      <c r="I12" s="18"/>
      <c r="J12" s="18"/>
      <c r="K12" s="18">
        <f t="shared" si="0"/>
        <v>19.549999999999997</v>
      </c>
      <c r="L12" s="34">
        <v>5</v>
      </c>
    </row>
    <row r="13" spans="1:12" ht="18" customHeight="1">
      <c r="A13" s="64">
        <v>7</v>
      </c>
      <c r="B13" s="129" t="s">
        <v>506</v>
      </c>
      <c r="C13" s="144">
        <v>2002</v>
      </c>
      <c r="D13" s="145">
        <v>1</v>
      </c>
      <c r="E13" s="125" t="s">
        <v>507</v>
      </c>
      <c r="F13" s="125" t="s">
        <v>508</v>
      </c>
      <c r="G13" s="17">
        <v>9.65</v>
      </c>
      <c r="H13" s="18">
        <v>9.15</v>
      </c>
      <c r="I13" s="18"/>
      <c r="J13" s="18"/>
      <c r="K13" s="18">
        <f t="shared" si="0"/>
        <v>18.8</v>
      </c>
      <c r="L13" s="34">
        <v>6</v>
      </c>
    </row>
    <row r="14" spans="1:12" ht="18" customHeight="1">
      <c r="A14" s="64">
        <v>8</v>
      </c>
      <c r="B14" s="134" t="s">
        <v>514</v>
      </c>
      <c r="C14" s="144">
        <v>2002</v>
      </c>
      <c r="D14" s="145">
        <v>1</v>
      </c>
      <c r="E14" s="125" t="s">
        <v>146</v>
      </c>
      <c r="F14" s="125" t="s">
        <v>147</v>
      </c>
      <c r="G14" s="17">
        <v>9.75</v>
      </c>
      <c r="H14" s="18">
        <v>8.8</v>
      </c>
      <c r="I14" s="18"/>
      <c r="J14" s="18"/>
      <c r="K14" s="18">
        <f t="shared" si="0"/>
        <v>18.55</v>
      </c>
      <c r="L14" s="34">
        <v>7</v>
      </c>
    </row>
    <row r="15" spans="1:12" ht="18" customHeight="1">
      <c r="A15" s="64">
        <v>9</v>
      </c>
      <c r="B15" s="134" t="s">
        <v>509</v>
      </c>
      <c r="C15" s="144">
        <v>2002</v>
      </c>
      <c r="D15" s="145">
        <v>1</v>
      </c>
      <c r="E15" s="125" t="s">
        <v>350</v>
      </c>
      <c r="F15" s="131" t="s">
        <v>351</v>
      </c>
      <c r="G15" s="17">
        <v>8.9</v>
      </c>
      <c r="H15" s="18">
        <v>9.35</v>
      </c>
      <c r="I15" s="18"/>
      <c r="J15" s="18"/>
      <c r="K15" s="18">
        <f t="shared" si="0"/>
        <v>18.25</v>
      </c>
      <c r="L15" s="34">
        <v>8</v>
      </c>
    </row>
    <row r="16" spans="1:12" ht="18" customHeight="1">
      <c r="A16" s="64">
        <v>10</v>
      </c>
      <c r="B16" s="142" t="s">
        <v>516</v>
      </c>
      <c r="C16" s="144">
        <v>2002</v>
      </c>
      <c r="D16" s="145">
        <v>1</v>
      </c>
      <c r="E16" s="125" t="s">
        <v>330</v>
      </c>
      <c r="F16" s="125" t="s">
        <v>331</v>
      </c>
      <c r="G16" s="17">
        <v>9.1</v>
      </c>
      <c r="H16" s="18">
        <v>8.95</v>
      </c>
      <c r="I16" s="18"/>
      <c r="J16" s="18"/>
      <c r="K16" s="18">
        <f t="shared" si="0"/>
        <v>18.049999999999997</v>
      </c>
      <c r="L16" s="34">
        <v>9</v>
      </c>
    </row>
    <row r="17" spans="1:12" ht="18" customHeight="1">
      <c r="A17" s="64">
        <v>11</v>
      </c>
      <c r="B17" s="134" t="s">
        <v>510</v>
      </c>
      <c r="C17" s="144">
        <v>2002</v>
      </c>
      <c r="D17" s="145">
        <v>1</v>
      </c>
      <c r="E17" s="125" t="s">
        <v>198</v>
      </c>
      <c r="F17" s="125" t="s">
        <v>511</v>
      </c>
      <c r="G17" s="17">
        <v>8.7</v>
      </c>
      <c r="H17" s="18">
        <v>9.2</v>
      </c>
      <c r="I17" s="18"/>
      <c r="J17" s="18"/>
      <c r="K17" s="18">
        <f t="shared" si="0"/>
        <v>17.9</v>
      </c>
      <c r="L17" s="34">
        <v>10</v>
      </c>
    </row>
    <row r="18" spans="1:12" ht="18" customHeight="1">
      <c r="A18" s="64">
        <v>12</v>
      </c>
      <c r="B18" s="136" t="s">
        <v>519</v>
      </c>
      <c r="C18" s="144">
        <v>2002</v>
      </c>
      <c r="D18" s="145">
        <v>1</v>
      </c>
      <c r="E18" s="125" t="s">
        <v>387</v>
      </c>
      <c r="F18" s="126" t="s">
        <v>388</v>
      </c>
      <c r="G18" s="17">
        <v>9</v>
      </c>
      <c r="H18" s="18">
        <v>8.2</v>
      </c>
      <c r="I18" s="18"/>
      <c r="J18" s="18"/>
      <c r="K18" s="18">
        <f t="shared" si="0"/>
        <v>17.2</v>
      </c>
      <c r="L18" s="34">
        <v>11</v>
      </c>
    </row>
    <row r="19" spans="1:12" ht="18" customHeight="1">
      <c r="A19" s="64">
        <v>13</v>
      </c>
      <c r="B19" s="134" t="s">
        <v>513</v>
      </c>
      <c r="C19" s="144">
        <v>2002</v>
      </c>
      <c r="D19" s="145">
        <v>1</v>
      </c>
      <c r="E19" s="125" t="s">
        <v>141</v>
      </c>
      <c r="F19" s="125" t="s">
        <v>142</v>
      </c>
      <c r="G19" s="17">
        <v>9.5</v>
      </c>
      <c r="H19" s="18">
        <v>7.6</v>
      </c>
      <c r="I19" s="18"/>
      <c r="J19" s="18"/>
      <c r="K19" s="18">
        <f t="shared" si="0"/>
        <v>17.1</v>
      </c>
      <c r="L19" s="34">
        <v>12</v>
      </c>
    </row>
    <row r="20" spans="1:12" ht="18" customHeight="1">
      <c r="A20" s="64">
        <v>14</v>
      </c>
      <c r="B20" s="134" t="s">
        <v>505</v>
      </c>
      <c r="C20" s="144">
        <v>2002</v>
      </c>
      <c r="D20" s="145">
        <v>1</v>
      </c>
      <c r="E20" s="125" t="s">
        <v>141</v>
      </c>
      <c r="F20" s="125" t="s">
        <v>142</v>
      </c>
      <c r="G20" s="17">
        <v>8.95</v>
      </c>
      <c r="H20" s="18">
        <v>8</v>
      </c>
      <c r="I20" s="18"/>
      <c r="J20" s="18"/>
      <c r="K20" s="18">
        <f t="shared" si="0"/>
        <v>16.95</v>
      </c>
      <c r="L20" s="34">
        <v>13</v>
      </c>
    </row>
    <row r="21" spans="1:12" ht="18" customHeight="1">
      <c r="A21" s="64">
        <v>15</v>
      </c>
      <c r="B21" s="128" t="s">
        <v>512</v>
      </c>
      <c r="C21" s="144">
        <v>2002</v>
      </c>
      <c r="D21" s="145">
        <v>1</v>
      </c>
      <c r="E21" s="125" t="s">
        <v>415</v>
      </c>
      <c r="F21" s="125" t="s">
        <v>222</v>
      </c>
      <c r="G21" s="17">
        <v>7.55</v>
      </c>
      <c r="H21" s="18">
        <v>8.05</v>
      </c>
      <c r="I21" s="18"/>
      <c r="J21" s="18"/>
      <c r="K21" s="18">
        <f t="shared" si="0"/>
        <v>15.600000000000001</v>
      </c>
      <c r="L21" s="34">
        <v>14</v>
      </c>
    </row>
    <row r="22" ht="27" customHeight="1">
      <c r="A2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52">
    <tabColor indexed="42"/>
  </sheetPr>
  <dimension ref="A1:L17"/>
  <sheetViews>
    <sheetView workbookViewId="0" topLeftCell="A4">
      <selection activeCell="A7" sqref="A7:A16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134</v>
      </c>
      <c r="D5" s="170"/>
      <c r="F5" s="11" t="s">
        <v>22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28.5" customHeight="1">
      <c r="A7" s="64">
        <v>1</v>
      </c>
      <c r="B7" s="134" t="s">
        <v>47</v>
      </c>
      <c r="C7" s="132">
        <v>2002</v>
      </c>
      <c r="D7" s="132">
        <v>1</v>
      </c>
      <c r="E7" s="125" t="s">
        <v>526</v>
      </c>
      <c r="F7" s="125" t="s">
        <v>596</v>
      </c>
      <c r="G7" s="17">
        <v>14.15</v>
      </c>
      <c r="H7" s="18">
        <v>13.2</v>
      </c>
      <c r="I7" s="18">
        <v>12.5</v>
      </c>
      <c r="J7" s="18"/>
      <c r="K7" s="18">
        <f aca="true" t="shared" si="0" ref="K7:K16">SUM(G7:J7)</f>
        <v>39.85</v>
      </c>
      <c r="L7" s="34">
        <v>1</v>
      </c>
    </row>
    <row r="8" spans="1:12" s="154" customFormat="1" ht="28.5" customHeight="1">
      <c r="A8" s="64">
        <v>2</v>
      </c>
      <c r="B8" s="129" t="s">
        <v>45</v>
      </c>
      <c r="C8" s="132">
        <v>2002</v>
      </c>
      <c r="D8" s="132">
        <v>1</v>
      </c>
      <c r="E8" s="125" t="s">
        <v>176</v>
      </c>
      <c r="F8" s="130" t="s">
        <v>177</v>
      </c>
      <c r="G8" s="17">
        <v>12.7</v>
      </c>
      <c r="H8" s="18">
        <v>12.1</v>
      </c>
      <c r="I8" s="18">
        <v>11.45</v>
      </c>
      <c r="J8" s="18"/>
      <c r="K8" s="18">
        <f t="shared" si="0"/>
        <v>36.25</v>
      </c>
      <c r="L8" s="34">
        <v>2</v>
      </c>
    </row>
    <row r="9" spans="1:12" s="154" customFormat="1" ht="28.5" customHeight="1">
      <c r="A9" s="64">
        <v>3</v>
      </c>
      <c r="B9" s="136" t="s">
        <v>597</v>
      </c>
      <c r="C9" s="132">
        <v>2002</v>
      </c>
      <c r="D9" s="132">
        <v>1</v>
      </c>
      <c r="E9" s="125" t="s">
        <v>387</v>
      </c>
      <c r="F9" s="126" t="s">
        <v>388</v>
      </c>
      <c r="G9" s="17">
        <v>12.2</v>
      </c>
      <c r="H9" s="18">
        <v>12.35</v>
      </c>
      <c r="I9" s="18">
        <v>10.7</v>
      </c>
      <c r="J9" s="18"/>
      <c r="K9" s="18">
        <f t="shared" si="0"/>
        <v>35.25</v>
      </c>
      <c r="L9" s="34">
        <v>3</v>
      </c>
    </row>
    <row r="10" spans="1:12" s="154" customFormat="1" ht="28.5" customHeight="1">
      <c r="A10" s="64">
        <v>4</v>
      </c>
      <c r="B10" s="134" t="s">
        <v>598</v>
      </c>
      <c r="C10" s="132">
        <v>2002</v>
      </c>
      <c r="D10" s="132">
        <v>1</v>
      </c>
      <c r="E10" s="125" t="s">
        <v>146</v>
      </c>
      <c r="F10" s="125" t="s">
        <v>147</v>
      </c>
      <c r="G10" s="17">
        <v>11.45</v>
      </c>
      <c r="H10" s="18">
        <v>11.45</v>
      </c>
      <c r="I10" s="18">
        <v>12.35</v>
      </c>
      <c r="J10" s="18"/>
      <c r="K10" s="18">
        <f t="shared" si="0"/>
        <v>35.25</v>
      </c>
      <c r="L10" s="34">
        <v>3</v>
      </c>
    </row>
    <row r="11" spans="1:12" s="154" customFormat="1" ht="28.5" customHeight="1">
      <c r="A11" s="64">
        <v>5</v>
      </c>
      <c r="B11" s="134" t="s">
        <v>593</v>
      </c>
      <c r="C11" s="132">
        <v>2002</v>
      </c>
      <c r="D11" s="132">
        <v>1</v>
      </c>
      <c r="E11" s="125" t="s">
        <v>198</v>
      </c>
      <c r="F11" s="125" t="s">
        <v>199</v>
      </c>
      <c r="G11" s="17">
        <v>10.45</v>
      </c>
      <c r="H11" s="18">
        <v>11.3</v>
      </c>
      <c r="I11" s="18">
        <v>11.05</v>
      </c>
      <c r="J11" s="18"/>
      <c r="K11" s="18">
        <f t="shared" si="0"/>
        <v>32.8</v>
      </c>
      <c r="L11" s="34">
        <v>4</v>
      </c>
    </row>
    <row r="12" spans="1:12" s="154" customFormat="1" ht="28.5" customHeight="1">
      <c r="A12" s="64">
        <v>6</v>
      </c>
      <c r="B12" s="134" t="s">
        <v>48</v>
      </c>
      <c r="C12" s="132">
        <v>2002</v>
      </c>
      <c r="D12" s="132">
        <v>1</v>
      </c>
      <c r="E12" s="125" t="s">
        <v>202</v>
      </c>
      <c r="F12" s="125" t="s">
        <v>203</v>
      </c>
      <c r="G12" s="17">
        <v>11.65</v>
      </c>
      <c r="H12" s="18">
        <v>10.45</v>
      </c>
      <c r="I12" s="18">
        <v>10.45</v>
      </c>
      <c r="J12" s="18"/>
      <c r="K12" s="18">
        <f t="shared" si="0"/>
        <v>32.55</v>
      </c>
      <c r="L12" s="34">
        <v>5</v>
      </c>
    </row>
    <row r="13" spans="1:12" s="154" customFormat="1" ht="28.5" customHeight="1">
      <c r="A13" s="64">
        <v>7</v>
      </c>
      <c r="B13" s="134" t="s">
        <v>594</v>
      </c>
      <c r="C13" s="132">
        <v>2002</v>
      </c>
      <c r="D13" s="132">
        <v>1</v>
      </c>
      <c r="E13" s="125" t="s">
        <v>350</v>
      </c>
      <c r="F13" s="131" t="s">
        <v>351</v>
      </c>
      <c r="G13" s="17">
        <v>10.5</v>
      </c>
      <c r="H13" s="18">
        <v>9.6</v>
      </c>
      <c r="I13" s="18">
        <v>10.5</v>
      </c>
      <c r="J13" s="18"/>
      <c r="K13" s="18">
        <f t="shared" si="0"/>
        <v>30.6</v>
      </c>
      <c r="L13" s="34">
        <v>6</v>
      </c>
    </row>
    <row r="14" spans="1:12" s="154" customFormat="1" ht="28.5" customHeight="1">
      <c r="A14" s="64">
        <v>8</v>
      </c>
      <c r="B14" s="136" t="s">
        <v>43</v>
      </c>
      <c r="C14" s="132">
        <v>2002</v>
      </c>
      <c r="D14" s="132">
        <v>1</v>
      </c>
      <c r="E14" s="125" t="s">
        <v>483</v>
      </c>
      <c r="F14" s="125" t="s">
        <v>484</v>
      </c>
      <c r="G14" s="17">
        <v>10.4</v>
      </c>
      <c r="H14" s="18">
        <v>9.9</v>
      </c>
      <c r="I14" s="18">
        <v>10.2</v>
      </c>
      <c r="J14" s="18"/>
      <c r="K14" s="18">
        <f t="shared" si="0"/>
        <v>30.5</v>
      </c>
      <c r="L14" s="34">
        <v>7</v>
      </c>
    </row>
    <row r="15" spans="1:12" s="154" customFormat="1" ht="28.5" customHeight="1">
      <c r="A15" s="64">
        <v>9</v>
      </c>
      <c r="B15" s="136" t="s">
        <v>599</v>
      </c>
      <c r="C15" s="132">
        <v>2002</v>
      </c>
      <c r="D15" s="132">
        <v>1</v>
      </c>
      <c r="E15" s="125" t="s">
        <v>387</v>
      </c>
      <c r="F15" s="126" t="s">
        <v>388</v>
      </c>
      <c r="G15" s="17">
        <v>11.05</v>
      </c>
      <c r="H15" s="18">
        <v>10.55</v>
      </c>
      <c r="I15" s="18">
        <v>8.7</v>
      </c>
      <c r="J15" s="18"/>
      <c r="K15" s="18">
        <f t="shared" si="0"/>
        <v>30.3</v>
      </c>
      <c r="L15" s="34">
        <v>8</v>
      </c>
    </row>
    <row r="16" spans="1:12" s="154" customFormat="1" ht="28.5" customHeight="1">
      <c r="A16" s="64">
        <v>10</v>
      </c>
      <c r="B16" s="128" t="s">
        <v>595</v>
      </c>
      <c r="C16" s="132">
        <v>2002</v>
      </c>
      <c r="D16" s="132">
        <v>1</v>
      </c>
      <c r="E16" s="125" t="s">
        <v>173</v>
      </c>
      <c r="F16" s="125" t="s">
        <v>174</v>
      </c>
      <c r="G16" s="17">
        <v>10.7</v>
      </c>
      <c r="H16" s="18">
        <v>9.4</v>
      </c>
      <c r="I16" s="18">
        <v>10.05</v>
      </c>
      <c r="J16" s="18"/>
      <c r="K16" s="18">
        <f t="shared" si="0"/>
        <v>30.150000000000002</v>
      </c>
      <c r="L16" s="34">
        <v>9</v>
      </c>
    </row>
    <row r="17" ht="27" customHeight="1">
      <c r="A17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51">
    <tabColor indexed="42"/>
  </sheetPr>
  <dimension ref="A1:L19"/>
  <sheetViews>
    <sheetView workbookViewId="0" topLeftCell="A4">
      <selection activeCell="A7" sqref="A7:A18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7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133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5.5" customHeight="1">
      <c r="A7" s="64">
        <v>1</v>
      </c>
      <c r="B7" s="102" t="s">
        <v>96</v>
      </c>
      <c r="C7" s="36">
        <v>2003</v>
      </c>
      <c r="D7" s="36">
        <v>2</v>
      </c>
      <c r="E7" s="35" t="s">
        <v>180</v>
      </c>
      <c r="F7" s="92" t="s">
        <v>181</v>
      </c>
      <c r="G7" s="17">
        <v>12.1</v>
      </c>
      <c r="H7" s="34"/>
      <c r="I7" s="34"/>
      <c r="J7" s="34"/>
      <c r="K7" s="18">
        <f>SUM(G7:J7)</f>
        <v>12.1</v>
      </c>
      <c r="L7" s="44">
        <v>1</v>
      </c>
    </row>
    <row r="8" spans="1:12" ht="25.5" customHeight="1">
      <c r="A8" s="64">
        <v>2</v>
      </c>
      <c r="B8" s="67" t="s">
        <v>71</v>
      </c>
      <c r="C8" s="36">
        <v>2003</v>
      </c>
      <c r="D8" s="36">
        <v>2</v>
      </c>
      <c r="E8" s="35" t="s">
        <v>176</v>
      </c>
      <c r="F8" s="36" t="s">
        <v>177</v>
      </c>
      <c r="G8" s="17">
        <v>12.1</v>
      </c>
      <c r="H8" s="34"/>
      <c r="I8" s="34"/>
      <c r="J8" s="34"/>
      <c r="K8" s="18">
        <v>12.1</v>
      </c>
      <c r="L8" s="44">
        <v>1</v>
      </c>
    </row>
    <row r="9" spans="1:12" ht="25.5" customHeight="1">
      <c r="A9" s="64">
        <v>3</v>
      </c>
      <c r="B9" s="58" t="s">
        <v>343</v>
      </c>
      <c r="C9" s="36">
        <v>2003</v>
      </c>
      <c r="D9" s="36">
        <v>2</v>
      </c>
      <c r="E9" s="35" t="s">
        <v>344</v>
      </c>
      <c r="F9" s="35" t="s">
        <v>156</v>
      </c>
      <c r="G9" s="17">
        <v>11</v>
      </c>
      <c r="H9" s="34"/>
      <c r="I9" s="34"/>
      <c r="J9" s="34"/>
      <c r="K9" s="18">
        <f aca="true" t="shared" si="0" ref="K9:K18">SUM(G9:J9)</f>
        <v>11</v>
      </c>
      <c r="L9" s="44">
        <v>2</v>
      </c>
    </row>
    <row r="10" spans="1:12" ht="25.5" customHeight="1">
      <c r="A10" s="64">
        <v>4</v>
      </c>
      <c r="B10" s="67" t="s">
        <v>345</v>
      </c>
      <c r="C10" s="36">
        <v>2003</v>
      </c>
      <c r="D10" s="36">
        <v>2</v>
      </c>
      <c r="E10" s="35" t="s">
        <v>198</v>
      </c>
      <c r="F10" s="35" t="s">
        <v>199</v>
      </c>
      <c r="G10" s="17">
        <v>10.3</v>
      </c>
      <c r="H10" s="34"/>
      <c r="I10" s="34"/>
      <c r="J10" s="34"/>
      <c r="K10" s="18">
        <f t="shared" si="0"/>
        <v>10.3</v>
      </c>
      <c r="L10" s="44">
        <v>3</v>
      </c>
    </row>
    <row r="11" spans="1:12" ht="25.5" customHeight="1">
      <c r="A11" s="64">
        <v>5</v>
      </c>
      <c r="B11" s="58" t="s">
        <v>341</v>
      </c>
      <c r="C11" s="36">
        <v>2003</v>
      </c>
      <c r="D11" s="36">
        <v>2</v>
      </c>
      <c r="E11" s="35" t="s">
        <v>141</v>
      </c>
      <c r="F11" s="35" t="s">
        <v>142</v>
      </c>
      <c r="G11" s="17">
        <v>9.9</v>
      </c>
      <c r="H11" s="34"/>
      <c r="I11" s="34"/>
      <c r="J11" s="34"/>
      <c r="K11" s="18">
        <f t="shared" si="0"/>
        <v>9.9</v>
      </c>
      <c r="L11" s="44">
        <v>4</v>
      </c>
    </row>
    <row r="12" spans="1:12" ht="25.5" customHeight="1">
      <c r="A12" s="64">
        <v>6</v>
      </c>
      <c r="B12" s="58" t="s">
        <v>339</v>
      </c>
      <c r="C12" s="36">
        <v>2003</v>
      </c>
      <c r="D12" s="36">
        <v>2</v>
      </c>
      <c r="E12" s="35" t="s">
        <v>202</v>
      </c>
      <c r="F12" s="35" t="s">
        <v>203</v>
      </c>
      <c r="G12" s="17">
        <v>9.75</v>
      </c>
      <c r="H12" s="18"/>
      <c r="I12" s="18"/>
      <c r="J12" s="18"/>
      <c r="K12" s="18">
        <f t="shared" si="0"/>
        <v>9.75</v>
      </c>
      <c r="L12" s="44">
        <v>5</v>
      </c>
    </row>
    <row r="13" spans="1:12" ht="25.5" customHeight="1">
      <c r="A13" s="64">
        <v>7</v>
      </c>
      <c r="B13" s="58" t="s">
        <v>346</v>
      </c>
      <c r="C13" s="36">
        <v>2003</v>
      </c>
      <c r="D13" s="36">
        <v>2</v>
      </c>
      <c r="E13" s="35" t="s">
        <v>149</v>
      </c>
      <c r="F13" s="35" t="s">
        <v>150</v>
      </c>
      <c r="G13" s="17">
        <v>9.6</v>
      </c>
      <c r="H13" s="34"/>
      <c r="I13" s="34"/>
      <c r="J13" s="34"/>
      <c r="K13" s="18">
        <f t="shared" si="0"/>
        <v>9.6</v>
      </c>
      <c r="L13" s="44">
        <v>6</v>
      </c>
    </row>
    <row r="14" spans="1:12" ht="25.5" customHeight="1">
      <c r="A14" s="64">
        <v>8</v>
      </c>
      <c r="B14" s="67" t="s">
        <v>340</v>
      </c>
      <c r="C14" s="36">
        <v>2003</v>
      </c>
      <c r="D14" s="36">
        <v>2</v>
      </c>
      <c r="E14" s="35" t="s">
        <v>198</v>
      </c>
      <c r="F14" s="35" t="s">
        <v>199</v>
      </c>
      <c r="G14" s="17">
        <v>9.5</v>
      </c>
      <c r="H14" s="18"/>
      <c r="I14" s="18"/>
      <c r="J14" s="18"/>
      <c r="K14" s="18">
        <f t="shared" si="0"/>
        <v>9.5</v>
      </c>
      <c r="L14" s="44">
        <v>7</v>
      </c>
    </row>
    <row r="15" spans="1:12" ht="25.5" customHeight="1">
      <c r="A15" s="64">
        <v>9</v>
      </c>
      <c r="B15" s="58" t="s">
        <v>342</v>
      </c>
      <c r="C15" s="36">
        <v>2003</v>
      </c>
      <c r="D15" s="36">
        <v>2</v>
      </c>
      <c r="E15" s="35" t="s">
        <v>149</v>
      </c>
      <c r="F15" s="35" t="s">
        <v>150</v>
      </c>
      <c r="G15" s="17">
        <v>9.15</v>
      </c>
      <c r="H15" s="34"/>
      <c r="I15" s="34"/>
      <c r="J15" s="34"/>
      <c r="K15" s="18">
        <f t="shared" si="0"/>
        <v>9.15</v>
      </c>
      <c r="L15" s="44">
        <v>8</v>
      </c>
    </row>
    <row r="16" spans="1:12" ht="25.5" customHeight="1">
      <c r="A16" s="64">
        <v>10</v>
      </c>
      <c r="B16" s="67" t="s">
        <v>87</v>
      </c>
      <c r="C16" s="79">
        <v>2003</v>
      </c>
      <c r="D16" s="78">
        <v>2</v>
      </c>
      <c r="E16" s="35" t="s">
        <v>180</v>
      </c>
      <c r="F16" s="35" t="s">
        <v>181</v>
      </c>
      <c r="G16" s="17">
        <v>9.05</v>
      </c>
      <c r="H16" s="18"/>
      <c r="I16" s="18"/>
      <c r="J16" s="18"/>
      <c r="K16" s="18">
        <f t="shared" si="0"/>
        <v>9.05</v>
      </c>
      <c r="L16" s="44">
        <v>9</v>
      </c>
    </row>
    <row r="17" spans="1:12" ht="25.5" customHeight="1">
      <c r="A17" s="64">
        <v>11</v>
      </c>
      <c r="B17" s="67" t="s">
        <v>74</v>
      </c>
      <c r="C17" s="36">
        <v>2003</v>
      </c>
      <c r="D17" s="36">
        <v>2</v>
      </c>
      <c r="E17" s="35" t="s">
        <v>176</v>
      </c>
      <c r="F17" s="36" t="s">
        <v>177</v>
      </c>
      <c r="G17" s="17">
        <v>8.95</v>
      </c>
      <c r="H17" s="18"/>
      <c r="I17" s="18"/>
      <c r="J17" s="18"/>
      <c r="K17" s="18">
        <f t="shared" si="0"/>
        <v>8.95</v>
      </c>
      <c r="L17" s="44">
        <v>10</v>
      </c>
    </row>
    <row r="18" spans="1:12" ht="25.5" customHeight="1">
      <c r="A18" s="64">
        <v>12</v>
      </c>
      <c r="B18" s="58" t="s">
        <v>347</v>
      </c>
      <c r="C18" s="36">
        <v>2003</v>
      </c>
      <c r="D18" s="36">
        <v>2</v>
      </c>
      <c r="E18" s="35" t="s">
        <v>158</v>
      </c>
      <c r="F18" s="35" t="s">
        <v>159</v>
      </c>
      <c r="G18" s="17">
        <v>7.8</v>
      </c>
      <c r="H18" s="34"/>
      <c r="I18" s="34"/>
      <c r="J18" s="34"/>
      <c r="K18" s="18">
        <f t="shared" si="0"/>
        <v>7.8</v>
      </c>
      <c r="L18" s="44">
        <v>11</v>
      </c>
    </row>
    <row r="19" ht="27" customHeight="1">
      <c r="A19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0">
    <tabColor indexed="42"/>
  </sheetPr>
  <dimension ref="A1:L16"/>
  <sheetViews>
    <sheetView workbookViewId="0" topLeftCell="A1">
      <selection activeCell="A7" sqref="A7:A11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1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132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6.75" customHeight="1">
      <c r="A7" s="64">
        <v>1</v>
      </c>
      <c r="B7" s="67" t="s">
        <v>82</v>
      </c>
      <c r="C7" s="57">
        <v>2003</v>
      </c>
      <c r="D7" s="57">
        <v>2</v>
      </c>
      <c r="E7" s="35" t="s">
        <v>176</v>
      </c>
      <c r="F7" s="36" t="s">
        <v>177</v>
      </c>
      <c r="G7" s="17">
        <v>10.7</v>
      </c>
      <c r="H7" s="18"/>
      <c r="I7" s="18"/>
      <c r="J7" s="18"/>
      <c r="K7" s="18">
        <f>SUM(G7:J7)</f>
        <v>10.7</v>
      </c>
      <c r="L7" s="34">
        <v>1</v>
      </c>
    </row>
    <row r="8" spans="1:12" ht="36.75" customHeight="1">
      <c r="A8" s="64">
        <v>2</v>
      </c>
      <c r="B8" s="103" t="s">
        <v>348</v>
      </c>
      <c r="C8" s="57">
        <v>2003</v>
      </c>
      <c r="D8" s="57">
        <v>2</v>
      </c>
      <c r="E8" s="35" t="s">
        <v>336</v>
      </c>
      <c r="F8" s="35" t="s">
        <v>156</v>
      </c>
      <c r="G8" s="17">
        <v>10.05</v>
      </c>
      <c r="H8" s="18"/>
      <c r="I8" s="18"/>
      <c r="J8" s="18"/>
      <c r="K8" s="18">
        <f>SUM(G8:J8)</f>
        <v>10.05</v>
      </c>
      <c r="L8" s="34">
        <v>2</v>
      </c>
    </row>
    <row r="9" spans="1:12" ht="36.75" customHeight="1">
      <c r="A9" s="64">
        <v>3</v>
      </c>
      <c r="B9" s="58" t="s">
        <v>352</v>
      </c>
      <c r="C9" s="57">
        <v>2003</v>
      </c>
      <c r="D9" s="57">
        <v>2</v>
      </c>
      <c r="E9" s="35" t="s">
        <v>198</v>
      </c>
      <c r="F9" s="35" t="s">
        <v>199</v>
      </c>
      <c r="G9" s="17">
        <v>9.35</v>
      </c>
      <c r="H9" s="18"/>
      <c r="I9" s="18"/>
      <c r="J9" s="18"/>
      <c r="K9" s="18">
        <f>SUM(G9:J9)</f>
        <v>9.35</v>
      </c>
      <c r="L9" s="34">
        <v>3</v>
      </c>
    </row>
    <row r="10" spans="1:12" ht="36.75" customHeight="1">
      <c r="A10" s="64">
        <v>4</v>
      </c>
      <c r="B10" s="58" t="s">
        <v>349</v>
      </c>
      <c r="C10" s="57">
        <v>2003</v>
      </c>
      <c r="D10" s="57">
        <v>2</v>
      </c>
      <c r="E10" s="35" t="s">
        <v>350</v>
      </c>
      <c r="F10" s="19" t="s">
        <v>351</v>
      </c>
      <c r="G10" s="17">
        <v>8.35</v>
      </c>
      <c r="H10" s="18"/>
      <c r="I10" s="18"/>
      <c r="J10" s="18"/>
      <c r="K10" s="18">
        <f>SUM(G10:J10)</f>
        <v>8.35</v>
      </c>
      <c r="L10" s="34">
        <v>4</v>
      </c>
    </row>
    <row r="11" spans="1:12" ht="27" customHeight="1">
      <c r="A11" s="64">
        <v>5</v>
      </c>
      <c r="B11" s="103" t="s">
        <v>353</v>
      </c>
      <c r="C11" s="57">
        <v>2003</v>
      </c>
      <c r="D11" s="57">
        <v>2</v>
      </c>
      <c r="E11" s="35" t="s">
        <v>202</v>
      </c>
      <c r="F11" s="35" t="s">
        <v>203</v>
      </c>
      <c r="G11" s="34">
        <v>8.25</v>
      </c>
      <c r="H11" s="34"/>
      <c r="I11" s="34"/>
      <c r="J11" s="34"/>
      <c r="K11" s="18">
        <f>SUM(G11:J11)</f>
        <v>8.25</v>
      </c>
      <c r="L11" s="34">
        <v>5</v>
      </c>
    </row>
    <row r="12" ht="27" customHeight="1">
      <c r="A1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5" spans="2:5" ht="15.75">
      <c r="B15" s="45"/>
      <c r="E15" s="46"/>
    </row>
    <row r="16" ht="15.75">
      <c r="B16" s="45"/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>
    <tabColor indexed="42"/>
  </sheetPr>
  <dimension ref="A1:L15"/>
  <sheetViews>
    <sheetView workbookViewId="0" topLeftCell="A1">
      <selection activeCell="B24" sqref="B24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4" width="8.875" style="0" customWidth="1"/>
    <col min="5" max="5" width="24.375" style="0" customWidth="1"/>
    <col min="6" max="6" width="18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28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5"/>
      <c r="B3" s="165" t="str">
        <f>дата</f>
        <v>01- 04 мая 2013 года</v>
      </c>
      <c r="C3" s="165"/>
      <c r="D3" s="165"/>
      <c r="E3" s="165"/>
      <c r="F3" s="26"/>
      <c r="G3" s="27"/>
      <c r="H3" s="27"/>
      <c r="I3" s="27"/>
      <c r="J3" s="26" t="str">
        <f>город</f>
        <v>г. Барнаул</v>
      </c>
      <c r="K3" s="27"/>
      <c r="L3" s="26"/>
    </row>
    <row r="4" spans="1:12" s="1" customFormat="1" ht="7.5" customHeight="1" thickTop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41.25" customHeight="1">
      <c r="B5" s="10" t="s">
        <v>638</v>
      </c>
      <c r="C5" s="166" t="s">
        <v>558</v>
      </c>
      <c r="D5" s="167"/>
      <c r="F5" s="11" t="s">
        <v>553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9.25" customHeight="1">
      <c r="A7" s="64">
        <v>1</v>
      </c>
      <c r="B7" s="134" t="s">
        <v>85</v>
      </c>
      <c r="C7" s="147">
        <v>1997</v>
      </c>
      <c r="D7" s="144" t="s">
        <v>556</v>
      </c>
      <c r="E7" s="125" t="s">
        <v>180</v>
      </c>
      <c r="F7" s="125" t="s">
        <v>544</v>
      </c>
      <c r="G7" s="39">
        <v>14.8</v>
      </c>
      <c r="H7" s="39">
        <v>12.55</v>
      </c>
      <c r="I7" s="39"/>
      <c r="J7" s="39"/>
      <c r="K7" s="37">
        <f aca="true" t="shared" si="0" ref="K7:K14">SUM(G7:J7)</f>
        <v>27.35</v>
      </c>
      <c r="L7" s="34">
        <v>1</v>
      </c>
    </row>
    <row r="8" spans="1:12" ht="29.25" customHeight="1">
      <c r="A8" s="64">
        <v>2</v>
      </c>
      <c r="B8" s="134" t="s">
        <v>554</v>
      </c>
      <c r="C8" s="133">
        <v>1997</v>
      </c>
      <c r="D8" s="144" t="s">
        <v>556</v>
      </c>
      <c r="E8" s="125" t="s">
        <v>198</v>
      </c>
      <c r="F8" s="130" t="s">
        <v>529</v>
      </c>
      <c r="G8" s="39">
        <v>12.85</v>
      </c>
      <c r="H8" s="39">
        <v>13.1</v>
      </c>
      <c r="I8" s="39"/>
      <c r="J8" s="39"/>
      <c r="K8" s="37">
        <f t="shared" si="0"/>
        <v>25.95</v>
      </c>
      <c r="L8" s="34">
        <v>2</v>
      </c>
    </row>
    <row r="9" spans="1:12" ht="29.25" customHeight="1">
      <c r="A9" s="64">
        <v>3</v>
      </c>
      <c r="B9" s="134" t="s">
        <v>559</v>
      </c>
      <c r="C9" s="133">
        <v>1998</v>
      </c>
      <c r="D9" s="144" t="s">
        <v>556</v>
      </c>
      <c r="E9" s="125" t="s">
        <v>198</v>
      </c>
      <c r="F9" s="130" t="s">
        <v>529</v>
      </c>
      <c r="G9" s="39">
        <v>13.3</v>
      </c>
      <c r="H9" s="39">
        <v>12.45</v>
      </c>
      <c r="I9" s="39"/>
      <c r="J9" s="39"/>
      <c r="K9" s="37">
        <f t="shared" si="0"/>
        <v>25.75</v>
      </c>
      <c r="L9" s="34">
        <v>3</v>
      </c>
    </row>
    <row r="10" spans="1:12" ht="29.25" customHeight="1">
      <c r="A10" s="64">
        <v>4</v>
      </c>
      <c r="B10" s="134" t="s">
        <v>560</v>
      </c>
      <c r="C10" s="133">
        <v>1998</v>
      </c>
      <c r="D10" s="144" t="s">
        <v>556</v>
      </c>
      <c r="E10" s="125" t="s">
        <v>198</v>
      </c>
      <c r="F10" s="130" t="s">
        <v>529</v>
      </c>
      <c r="G10" s="39">
        <v>13.35</v>
      </c>
      <c r="H10" s="39">
        <v>12.25</v>
      </c>
      <c r="I10" s="39"/>
      <c r="J10" s="39"/>
      <c r="K10" s="37">
        <f t="shared" si="0"/>
        <v>25.6</v>
      </c>
      <c r="L10" s="34">
        <v>4</v>
      </c>
    </row>
    <row r="11" spans="1:12" ht="29.25" customHeight="1">
      <c r="A11" s="64">
        <v>5</v>
      </c>
      <c r="B11" s="136" t="s">
        <v>26</v>
      </c>
      <c r="C11" s="133">
        <v>1997</v>
      </c>
      <c r="D11" s="144" t="s">
        <v>556</v>
      </c>
      <c r="E11" s="125" t="s">
        <v>483</v>
      </c>
      <c r="F11" s="125" t="s">
        <v>484</v>
      </c>
      <c r="G11" s="39">
        <v>11.5</v>
      </c>
      <c r="H11" s="39">
        <v>10.2</v>
      </c>
      <c r="I11" s="39"/>
      <c r="J11" s="39"/>
      <c r="K11" s="37">
        <f t="shared" si="0"/>
        <v>21.7</v>
      </c>
      <c r="L11" s="34">
        <v>5</v>
      </c>
    </row>
    <row r="12" spans="1:12" ht="29.25" customHeight="1">
      <c r="A12" s="64">
        <v>6</v>
      </c>
      <c r="B12" s="134" t="s">
        <v>86</v>
      </c>
      <c r="C12" s="147">
        <v>1997</v>
      </c>
      <c r="D12" s="144" t="s">
        <v>556</v>
      </c>
      <c r="E12" s="125" t="s">
        <v>180</v>
      </c>
      <c r="F12" s="125" t="s">
        <v>544</v>
      </c>
      <c r="G12" s="39">
        <v>11.25</v>
      </c>
      <c r="H12" s="39">
        <v>10.45</v>
      </c>
      <c r="I12" s="39"/>
      <c r="J12" s="39"/>
      <c r="K12" s="37">
        <f t="shared" si="0"/>
        <v>21.7</v>
      </c>
      <c r="L12" s="34">
        <v>5</v>
      </c>
    </row>
    <row r="13" spans="1:12" ht="29.25" customHeight="1">
      <c r="A13" s="64">
        <v>7</v>
      </c>
      <c r="B13" s="134" t="s">
        <v>555</v>
      </c>
      <c r="C13" s="147">
        <v>1997</v>
      </c>
      <c r="D13" s="144" t="s">
        <v>556</v>
      </c>
      <c r="E13" s="125" t="s">
        <v>350</v>
      </c>
      <c r="F13" s="131" t="s">
        <v>351</v>
      </c>
      <c r="G13" s="39">
        <v>9.45</v>
      </c>
      <c r="H13" s="39">
        <v>9.35</v>
      </c>
      <c r="I13" s="39"/>
      <c r="J13" s="39"/>
      <c r="K13" s="37">
        <f t="shared" si="0"/>
        <v>18.799999999999997</v>
      </c>
      <c r="L13" s="34">
        <v>6</v>
      </c>
    </row>
    <row r="14" spans="1:12" ht="29.25" customHeight="1">
      <c r="A14" s="64">
        <v>8</v>
      </c>
      <c r="B14" s="134" t="s">
        <v>557</v>
      </c>
      <c r="C14" s="147">
        <v>1997</v>
      </c>
      <c r="D14" s="144" t="s">
        <v>556</v>
      </c>
      <c r="E14" s="125" t="s">
        <v>180</v>
      </c>
      <c r="F14" s="125" t="s">
        <v>544</v>
      </c>
      <c r="G14" s="39">
        <v>7.8</v>
      </c>
      <c r="H14" s="39">
        <v>7.7</v>
      </c>
      <c r="I14" s="39"/>
      <c r="J14" s="39"/>
      <c r="K14" s="37">
        <f t="shared" si="0"/>
        <v>15.5</v>
      </c>
      <c r="L14" s="34">
        <v>7</v>
      </c>
    </row>
    <row r="1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7">
    <tabColor indexed="42"/>
  </sheetPr>
  <dimension ref="A1:L25"/>
  <sheetViews>
    <sheetView zoomScalePageLayoutView="0" workbookViewId="0" topLeftCell="A4">
      <selection activeCell="A7" sqref="A7:A2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0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6" customHeight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110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8" customHeight="1">
      <c r="A7" s="115">
        <v>1</v>
      </c>
      <c r="B7" s="106" t="s">
        <v>495</v>
      </c>
      <c r="C7" s="104">
        <v>2003</v>
      </c>
      <c r="D7" s="104">
        <v>2</v>
      </c>
      <c r="E7" s="105" t="s">
        <v>344</v>
      </c>
      <c r="F7" s="105" t="s">
        <v>156</v>
      </c>
      <c r="G7" s="42">
        <v>12.95</v>
      </c>
      <c r="H7" s="43"/>
      <c r="I7" s="43"/>
      <c r="J7" s="43"/>
      <c r="K7" s="43">
        <f aca="true" t="shared" si="0" ref="K7:K24">SUM(G7:J7)</f>
        <v>12.95</v>
      </c>
      <c r="L7" s="34">
        <v>1</v>
      </c>
    </row>
    <row r="8" spans="1:12" ht="18" customHeight="1">
      <c r="A8" s="115">
        <v>2</v>
      </c>
      <c r="B8" s="107" t="s">
        <v>73</v>
      </c>
      <c r="C8" s="104">
        <v>2003</v>
      </c>
      <c r="D8" s="104">
        <v>2</v>
      </c>
      <c r="E8" s="105" t="s">
        <v>176</v>
      </c>
      <c r="F8" s="111" t="s">
        <v>177</v>
      </c>
      <c r="G8" s="42">
        <v>12.95</v>
      </c>
      <c r="H8" s="43"/>
      <c r="I8" s="43"/>
      <c r="J8" s="43"/>
      <c r="K8" s="43">
        <f t="shared" si="0"/>
        <v>12.95</v>
      </c>
      <c r="L8" s="34">
        <v>1</v>
      </c>
    </row>
    <row r="9" spans="1:12" ht="18" customHeight="1">
      <c r="A9" s="115">
        <v>3</v>
      </c>
      <c r="B9" s="106" t="s">
        <v>501</v>
      </c>
      <c r="C9" s="104">
        <v>2003</v>
      </c>
      <c r="D9" s="104">
        <v>2</v>
      </c>
      <c r="E9" s="105" t="s">
        <v>146</v>
      </c>
      <c r="F9" s="105" t="s">
        <v>147</v>
      </c>
      <c r="G9" s="42">
        <v>11.4</v>
      </c>
      <c r="H9" s="43"/>
      <c r="I9" s="43"/>
      <c r="J9" s="43"/>
      <c r="K9" s="43">
        <f t="shared" si="0"/>
        <v>11.4</v>
      </c>
      <c r="L9" s="34">
        <v>2</v>
      </c>
    </row>
    <row r="10" spans="1:12" ht="18" customHeight="1">
      <c r="A10" s="115">
        <v>4</v>
      </c>
      <c r="B10" s="106" t="s">
        <v>498</v>
      </c>
      <c r="C10" s="104">
        <v>2003</v>
      </c>
      <c r="D10" s="104">
        <v>2</v>
      </c>
      <c r="E10" s="105" t="s">
        <v>198</v>
      </c>
      <c r="F10" s="105" t="s">
        <v>199</v>
      </c>
      <c r="G10" s="42">
        <v>10.4</v>
      </c>
      <c r="H10" s="43"/>
      <c r="I10" s="43"/>
      <c r="J10" s="43"/>
      <c r="K10" s="43">
        <f t="shared" si="0"/>
        <v>10.4</v>
      </c>
      <c r="L10" s="34">
        <v>3</v>
      </c>
    </row>
    <row r="11" spans="1:12" ht="18" customHeight="1">
      <c r="A11" s="115">
        <v>5</v>
      </c>
      <c r="B11" s="106" t="s">
        <v>491</v>
      </c>
      <c r="C11" s="104">
        <v>2003</v>
      </c>
      <c r="D11" s="104">
        <v>2</v>
      </c>
      <c r="E11" s="105" t="s">
        <v>198</v>
      </c>
      <c r="F11" s="105" t="s">
        <v>199</v>
      </c>
      <c r="G11" s="42">
        <v>10.35</v>
      </c>
      <c r="H11" s="43"/>
      <c r="I11" s="43"/>
      <c r="J11" s="43"/>
      <c r="K11" s="43">
        <f t="shared" si="0"/>
        <v>10.35</v>
      </c>
      <c r="L11" s="34">
        <v>4</v>
      </c>
    </row>
    <row r="12" spans="1:12" ht="18" customHeight="1">
      <c r="A12" s="115">
        <v>6</v>
      </c>
      <c r="B12" s="106" t="s">
        <v>499</v>
      </c>
      <c r="C12" s="104">
        <v>2003</v>
      </c>
      <c r="D12" s="104">
        <v>2</v>
      </c>
      <c r="E12" s="105" t="s">
        <v>146</v>
      </c>
      <c r="F12" s="105" t="s">
        <v>147</v>
      </c>
      <c r="G12" s="42">
        <v>10.15</v>
      </c>
      <c r="H12" s="43"/>
      <c r="I12" s="43"/>
      <c r="J12" s="43"/>
      <c r="K12" s="43">
        <f t="shared" si="0"/>
        <v>10.15</v>
      </c>
      <c r="L12" s="34">
        <v>5</v>
      </c>
    </row>
    <row r="13" spans="1:12" ht="29.25" customHeight="1">
      <c r="A13" s="115">
        <v>7</v>
      </c>
      <c r="B13" s="138" t="s">
        <v>497</v>
      </c>
      <c r="C13" s="104">
        <v>2003</v>
      </c>
      <c r="D13" s="104">
        <v>2</v>
      </c>
      <c r="E13" s="105" t="s">
        <v>483</v>
      </c>
      <c r="F13" s="105" t="s">
        <v>503</v>
      </c>
      <c r="G13" s="42">
        <v>10.05</v>
      </c>
      <c r="H13" s="43"/>
      <c r="I13" s="43"/>
      <c r="J13" s="43"/>
      <c r="K13" s="43">
        <f t="shared" si="0"/>
        <v>10.05</v>
      </c>
      <c r="L13" s="34">
        <v>6</v>
      </c>
    </row>
    <row r="14" spans="1:12" ht="18" customHeight="1">
      <c r="A14" s="115">
        <v>8</v>
      </c>
      <c r="B14" s="106" t="s">
        <v>493</v>
      </c>
      <c r="C14" s="104">
        <v>2003</v>
      </c>
      <c r="D14" s="104">
        <v>2</v>
      </c>
      <c r="E14" s="105" t="s">
        <v>146</v>
      </c>
      <c r="F14" s="105" t="s">
        <v>147</v>
      </c>
      <c r="G14" s="42">
        <v>9.85</v>
      </c>
      <c r="H14" s="43"/>
      <c r="I14" s="43"/>
      <c r="J14" s="43"/>
      <c r="K14" s="43">
        <f t="shared" si="0"/>
        <v>9.85</v>
      </c>
      <c r="L14" s="34">
        <v>7</v>
      </c>
    </row>
    <row r="15" spans="1:12" ht="18" customHeight="1">
      <c r="A15" s="115">
        <v>9</v>
      </c>
      <c r="B15" s="106" t="s">
        <v>489</v>
      </c>
      <c r="C15" s="104">
        <v>2003</v>
      </c>
      <c r="D15" s="104">
        <v>2</v>
      </c>
      <c r="E15" s="105" t="s">
        <v>189</v>
      </c>
      <c r="F15" s="105" t="s">
        <v>190</v>
      </c>
      <c r="G15" s="42">
        <v>9.55</v>
      </c>
      <c r="H15" s="43"/>
      <c r="I15" s="43"/>
      <c r="J15" s="43"/>
      <c r="K15" s="43">
        <f t="shared" si="0"/>
        <v>9.55</v>
      </c>
      <c r="L15" s="34">
        <v>8</v>
      </c>
    </row>
    <row r="16" spans="1:12" ht="18" customHeight="1">
      <c r="A16" s="115">
        <v>10</v>
      </c>
      <c r="B16" s="139" t="s">
        <v>640</v>
      </c>
      <c r="C16" s="104">
        <v>2003</v>
      </c>
      <c r="D16" s="104">
        <v>2</v>
      </c>
      <c r="E16" s="105" t="s">
        <v>330</v>
      </c>
      <c r="F16" s="105" t="s">
        <v>331</v>
      </c>
      <c r="G16" s="42">
        <v>9.4</v>
      </c>
      <c r="H16" s="43"/>
      <c r="I16" s="43"/>
      <c r="J16" s="43"/>
      <c r="K16" s="43">
        <f t="shared" si="0"/>
        <v>9.4</v>
      </c>
      <c r="L16" s="34">
        <v>9</v>
      </c>
    </row>
    <row r="17" spans="1:12" ht="18" customHeight="1">
      <c r="A17" s="115">
        <v>11</v>
      </c>
      <c r="B17" s="107" t="s">
        <v>488</v>
      </c>
      <c r="C17" s="104">
        <v>2003</v>
      </c>
      <c r="D17" s="104">
        <v>2</v>
      </c>
      <c r="E17" s="105" t="s">
        <v>168</v>
      </c>
      <c r="F17" s="105" t="s">
        <v>169</v>
      </c>
      <c r="G17" s="42">
        <v>9.2</v>
      </c>
      <c r="H17" s="43"/>
      <c r="I17" s="43"/>
      <c r="J17" s="43"/>
      <c r="K17" s="43">
        <f t="shared" si="0"/>
        <v>9.2</v>
      </c>
      <c r="L17" s="34">
        <v>10</v>
      </c>
    </row>
    <row r="18" spans="1:12" ht="18" customHeight="1">
      <c r="A18" s="115">
        <v>12</v>
      </c>
      <c r="B18" s="107" t="s">
        <v>75</v>
      </c>
      <c r="C18" s="104">
        <v>2003</v>
      </c>
      <c r="D18" s="104">
        <v>2</v>
      </c>
      <c r="E18" s="105" t="s">
        <v>176</v>
      </c>
      <c r="F18" s="111" t="s">
        <v>177</v>
      </c>
      <c r="G18" s="42">
        <v>9.05</v>
      </c>
      <c r="H18" s="43"/>
      <c r="I18" s="43"/>
      <c r="J18" s="43"/>
      <c r="K18" s="43">
        <f t="shared" si="0"/>
        <v>9.05</v>
      </c>
      <c r="L18" s="34">
        <v>11</v>
      </c>
    </row>
    <row r="19" spans="1:12" ht="18" customHeight="1">
      <c r="A19" s="115">
        <v>13</v>
      </c>
      <c r="B19" s="139" t="s">
        <v>502</v>
      </c>
      <c r="C19" s="104">
        <v>2003</v>
      </c>
      <c r="D19" s="104">
        <v>2</v>
      </c>
      <c r="E19" s="105" t="s">
        <v>330</v>
      </c>
      <c r="F19" s="105" t="s">
        <v>331</v>
      </c>
      <c r="G19" s="42">
        <v>8.95</v>
      </c>
      <c r="H19" s="43"/>
      <c r="I19" s="43"/>
      <c r="J19" s="43"/>
      <c r="K19" s="43">
        <f t="shared" si="0"/>
        <v>8.95</v>
      </c>
      <c r="L19" s="34">
        <v>12</v>
      </c>
    </row>
    <row r="20" spans="1:12" ht="18" customHeight="1">
      <c r="A20" s="115">
        <v>14</v>
      </c>
      <c r="B20" s="106" t="s">
        <v>500</v>
      </c>
      <c r="C20" s="104">
        <v>2003</v>
      </c>
      <c r="D20" s="104">
        <v>2</v>
      </c>
      <c r="E20" s="105" t="s">
        <v>202</v>
      </c>
      <c r="F20" s="105" t="s">
        <v>203</v>
      </c>
      <c r="G20" s="42">
        <v>8.75</v>
      </c>
      <c r="H20" s="43"/>
      <c r="I20" s="43"/>
      <c r="J20" s="43"/>
      <c r="K20" s="43">
        <f t="shared" si="0"/>
        <v>8.75</v>
      </c>
      <c r="L20" s="34">
        <v>13</v>
      </c>
    </row>
    <row r="21" spans="1:12" ht="18" customHeight="1">
      <c r="A21" s="115">
        <v>15</v>
      </c>
      <c r="B21" s="106" t="s">
        <v>490</v>
      </c>
      <c r="C21" s="104">
        <v>2003</v>
      </c>
      <c r="D21" s="104">
        <v>2</v>
      </c>
      <c r="E21" s="105" t="s">
        <v>350</v>
      </c>
      <c r="F21" s="108" t="s">
        <v>351</v>
      </c>
      <c r="G21" s="42">
        <v>7.9</v>
      </c>
      <c r="H21" s="43"/>
      <c r="I21" s="43"/>
      <c r="J21" s="43"/>
      <c r="K21" s="43">
        <f t="shared" si="0"/>
        <v>7.9</v>
      </c>
      <c r="L21" s="34">
        <v>14</v>
      </c>
    </row>
    <row r="22" spans="1:12" ht="18" customHeight="1">
      <c r="A22" s="115">
        <v>16</v>
      </c>
      <c r="B22" s="106" t="s">
        <v>492</v>
      </c>
      <c r="C22" s="104">
        <v>2003</v>
      </c>
      <c r="D22" s="104">
        <v>2</v>
      </c>
      <c r="E22" s="105" t="s">
        <v>350</v>
      </c>
      <c r="F22" s="108" t="s">
        <v>351</v>
      </c>
      <c r="G22" s="42">
        <v>7.65</v>
      </c>
      <c r="H22" s="43"/>
      <c r="I22" s="43"/>
      <c r="J22" s="43"/>
      <c r="K22" s="43">
        <f t="shared" si="0"/>
        <v>7.65</v>
      </c>
      <c r="L22" s="34">
        <v>15</v>
      </c>
    </row>
    <row r="23" spans="1:12" ht="18" customHeight="1">
      <c r="A23" s="115">
        <v>17</v>
      </c>
      <c r="B23" s="106" t="s">
        <v>494</v>
      </c>
      <c r="C23" s="104">
        <v>2003</v>
      </c>
      <c r="D23" s="104">
        <v>2</v>
      </c>
      <c r="E23" s="105" t="s">
        <v>350</v>
      </c>
      <c r="F23" s="108" t="s">
        <v>351</v>
      </c>
      <c r="G23" s="42">
        <v>7.65</v>
      </c>
      <c r="H23" s="43"/>
      <c r="I23" s="43"/>
      <c r="J23" s="43"/>
      <c r="K23" s="43">
        <f t="shared" si="0"/>
        <v>7.65</v>
      </c>
      <c r="L23" s="34">
        <v>15</v>
      </c>
    </row>
    <row r="24" spans="1:12" ht="18" customHeight="1">
      <c r="A24" s="115">
        <v>18</v>
      </c>
      <c r="B24" s="139" t="s">
        <v>496</v>
      </c>
      <c r="C24" s="104">
        <v>2003</v>
      </c>
      <c r="D24" s="104">
        <v>2</v>
      </c>
      <c r="E24" s="105" t="s">
        <v>330</v>
      </c>
      <c r="F24" s="105" t="s">
        <v>331</v>
      </c>
      <c r="G24" s="42">
        <v>7.3</v>
      </c>
      <c r="H24" s="43"/>
      <c r="I24" s="43"/>
      <c r="J24" s="43"/>
      <c r="K24" s="43">
        <f t="shared" si="0"/>
        <v>7.3</v>
      </c>
      <c r="L24" s="34">
        <v>16</v>
      </c>
    </row>
    <row r="25" ht="27" customHeight="1">
      <c r="A2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tabColor indexed="42"/>
  </sheetPr>
  <dimension ref="A1:L15"/>
  <sheetViews>
    <sheetView zoomScalePageLayoutView="0" workbookViewId="0" topLeftCell="A1">
      <selection activeCell="A7" sqref="A7:A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8.875" style="0" customWidth="1"/>
    <col min="5" max="5" width="25.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0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106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30" customHeight="1">
      <c r="A7" s="64">
        <v>1</v>
      </c>
      <c r="B7" s="129" t="s">
        <v>72</v>
      </c>
      <c r="C7" s="144">
        <v>2003</v>
      </c>
      <c r="D7" s="145">
        <v>2</v>
      </c>
      <c r="E7" s="125" t="s">
        <v>176</v>
      </c>
      <c r="F7" s="130" t="s">
        <v>177</v>
      </c>
      <c r="G7" s="17">
        <v>14.3</v>
      </c>
      <c r="H7" s="18">
        <v>14</v>
      </c>
      <c r="I7" s="18">
        <v>13.85</v>
      </c>
      <c r="J7" s="18"/>
      <c r="K7" s="18">
        <f aca="true" t="shared" si="0" ref="K7:K14">SUM(G7:J7)</f>
        <v>42.15</v>
      </c>
      <c r="L7" s="34">
        <v>1</v>
      </c>
    </row>
    <row r="8" spans="1:12" s="154" customFormat="1" ht="30" customHeight="1">
      <c r="A8" s="64">
        <v>2</v>
      </c>
      <c r="B8" s="129" t="s">
        <v>586</v>
      </c>
      <c r="C8" s="144">
        <v>2003</v>
      </c>
      <c r="D8" s="145">
        <v>2</v>
      </c>
      <c r="E8" s="125" t="s">
        <v>507</v>
      </c>
      <c r="F8" s="125" t="s">
        <v>508</v>
      </c>
      <c r="G8" s="17">
        <v>13.5</v>
      </c>
      <c r="H8" s="18">
        <v>10.4</v>
      </c>
      <c r="I8" s="18">
        <v>10.8</v>
      </c>
      <c r="J8" s="18"/>
      <c r="K8" s="18">
        <f t="shared" si="0"/>
        <v>34.7</v>
      </c>
      <c r="L8" s="34">
        <v>2</v>
      </c>
    </row>
    <row r="9" spans="1:12" s="154" customFormat="1" ht="30" customHeight="1">
      <c r="A9" s="64">
        <v>3</v>
      </c>
      <c r="B9" s="136" t="s">
        <v>592</v>
      </c>
      <c r="C9" s="144">
        <v>2003</v>
      </c>
      <c r="D9" s="145">
        <v>2</v>
      </c>
      <c r="E9" s="125" t="s">
        <v>230</v>
      </c>
      <c r="F9" s="125" t="s">
        <v>231</v>
      </c>
      <c r="G9" s="17">
        <v>11.75</v>
      </c>
      <c r="H9" s="18">
        <v>10.75</v>
      </c>
      <c r="I9" s="18">
        <v>11.5</v>
      </c>
      <c r="J9" s="18"/>
      <c r="K9" s="18">
        <f t="shared" si="0"/>
        <v>34</v>
      </c>
      <c r="L9" s="34">
        <v>3</v>
      </c>
    </row>
    <row r="10" spans="1:12" s="154" customFormat="1" ht="30" customHeight="1">
      <c r="A10" s="64">
        <v>4</v>
      </c>
      <c r="B10" s="136" t="s">
        <v>587</v>
      </c>
      <c r="C10" s="144">
        <v>2003</v>
      </c>
      <c r="D10" s="145">
        <v>2</v>
      </c>
      <c r="E10" s="125" t="s">
        <v>387</v>
      </c>
      <c r="F10" s="126" t="s">
        <v>388</v>
      </c>
      <c r="G10" s="17">
        <v>11.7</v>
      </c>
      <c r="H10" s="18">
        <v>10.5</v>
      </c>
      <c r="I10" s="18">
        <v>10.3</v>
      </c>
      <c r="J10" s="18"/>
      <c r="K10" s="18">
        <f t="shared" si="0"/>
        <v>32.5</v>
      </c>
      <c r="L10" s="34">
        <v>4</v>
      </c>
    </row>
    <row r="11" spans="1:12" s="154" customFormat="1" ht="30" customHeight="1">
      <c r="A11" s="64">
        <v>5</v>
      </c>
      <c r="B11" s="128" t="s">
        <v>591</v>
      </c>
      <c r="C11" s="144">
        <v>2003</v>
      </c>
      <c r="D11" s="145">
        <v>2</v>
      </c>
      <c r="E11" s="125" t="s">
        <v>387</v>
      </c>
      <c r="F11" s="126" t="s">
        <v>388</v>
      </c>
      <c r="G11" s="17">
        <v>11.3</v>
      </c>
      <c r="H11" s="18">
        <v>10.35</v>
      </c>
      <c r="I11" s="18">
        <v>10.85</v>
      </c>
      <c r="J11" s="18"/>
      <c r="K11" s="18">
        <f t="shared" si="0"/>
        <v>32.5</v>
      </c>
      <c r="L11" s="34">
        <v>4</v>
      </c>
    </row>
    <row r="12" spans="1:12" s="154" customFormat="1" ht="30" customHeight="1">
      <c r="A12" s="64">
        <v>6</v>
      </c>
      <c r="B12" s="136" t="s">
        <v>588</v>
      </c>
      <c r="C12" s="144">
        <v>2003</v>
      </c>
      <c r="D12" s="145">
        <v>2</v>
      </c>
      <c r="E12" s="125" t="s">
        <v>483</v>
      </c>
      <c r="F12" s="125" t="s">
        <v>484</v>
      </c>
      <c r="G12" s="17">
        <v>11</v>
      </c>
      <c r="H12" s="18">
        <v>10.65</v>
      </c>
      <c r="I12" s="18">
        <v>10.45</v>
      </c>
      <c r="J12" s="18"/>
      <c r="K12" s="18">
        <f t="shared" si="0"/>
        <v>32.099999999999994</v>
      </c>
      <c r="L12" s="34">
        <v>5</v>
      </c>
    </row>
    <row r="13" spans="1:12" s="154" customFormat="1" ht="30" customHeight="1">
      <c r="A13" s="64">
        <v>7</v>
      </c>
      <c r="B13" s="129" t="s">
        <v>589</v>
      </c>
      <c r="C13" s="144">
        <v>2003</v>
      </c>
      <c r="D13" s="145">
        <v>2</v>
      </c>
      <c r="E13" s="125" t="s">
        <v>533</v>
      </c>
      <c r="F13" s="125" t="s">
        <v>534</v>
      </c>
      <c r="G13" s="17">
        <v>11.15</v>
      </c>
      <c r="H13" s="18">
        <v>9.1</v>
      </c>
      <c r="I13" s="18">
        <v>10.6</v>
      </c>
      <c r="J13" s="18"/>
      <c r="K13" s="18">
        <f t="shared" si="0"/>
        <v>30.85</v>
      </c>
      <c r="L13" s="34">
        <v>6</v>
      </c>
    </row>
    <row r="14" spans="1:12" s="154" customFormat="1" ht="30" customHeight="1">
      <c r="A14" s="64">
        <v>8</v>
      </c>
      <c r="B14" s="134" t="s">
        <v>590</v>
      </c>
      <c r="C14" s="144">
        <v>2003</v>
      </c>
      <c r="D14" s="145">
        <v>2</v>
      </c>
      <c r="E14" s="125" t="s">
        <v>202</v>
      </c>
      <c r="F14" s="125" t="s">
        <v>203</v>
      </c>
      <c r="G14" s="17">
        <v>10.85</v>
      </c>
      <c r="H14" s="18">
        <v>9.35</v>
      </c>
      <c r="I14" s="18">
        <v>9.65</v>
      </c>
      <c r="J14" s="18"/>
      <c r="K14" s="18">
        <f t="shared" si="0"/>
        <v>29.85</v>
      </c>
      <c r="L14" s="34">
        <v>7</v>
      </c>
    </row>
    <row r="1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9">
    <tabColor indexed="42"/>
  </sheetPr>
  <dimension ref="A1:L26"/>
  <sheetViews>
    <sheetView workbookViewId="0" topLeftCell="A1">
      <selection activeCell="A7" sqref="A7:A25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7.875" style="0" customWidth="1"/>
    <col min="4" max="4" width="9.375" style="0" customWidth="1"/>
    <col min="5" max="5" width="22.25390625" style="0" customWidth="1"/>
    <col min="6" max="6" width="24.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3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4.5" customHeight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131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8" customHeight="1">
      <c r="A7" s="158">
        <v>1</v>
      </c>
      <c r="B7" s="106" t="s">
        <v>91</v>
      </c>
      <c r="C7" s="104">
        <v>2004</v>
      </c>
      <c r="D7" s="104">
        <v>2</v>
      </c>
      <c r="E7" s="105" t="s">
        <v>149</v>
      </c>
      <c r="F7" s="105" t="s">
        <v>150</v>
      </c>
      <c r="G7" s="42">
        <v>10</v>
      </c>
      <c r="H7" s="34"/>
      <c r="I7" s="34"/>
      <c r="J7" s="34"/>
      <c r="K7" s="43">
        <f aca="true" t="shared" si="0" ref="K7:K25">SUM(G7:J7)</f>
        <v>10</v>
      </c>
      <c r="L7" s="34">
        <v>1</v>
      </c>
    </row>
    <row r="8" spans="1:12" ht="18" customHeight="1">
      <c r="A8" s="158">
        <v>2</v>
      </c>
      <c r="B8" s="106" t="s">
        <v>357</v>
      </c>
      <c r="C8" s="104">
        <v>2004</v>
      </c>
      <c r="D8" s="104">
        <v>2</v>
      </c>
      <c r="E8" s="105" t="s">
        <v>168</v>
      </c>
      <c r="F8" s="108" t="s">
        <v>171</v>
      </c>
      <c r="G8" s="42">
        <v>9.95</v>
      </c>
      <c r="H8" s="43"/>
      <c r="I8" s="43"/>
      <c r="J8" s="43"/>
      <c r="K8" s="43">
        <f t="shared" si="0"/>
        <v>9.95</v>
      </c>
      <c r="L8" s="34">
        <v>2</v>
      </c>
    </row>
    <row r="9" spans="1:12" ht="18" customHeight="1">
      <c r="A9" s="158">
        <v>3</v>
      </c>
      <c r="B9" s="113" t="s">
        <v>366</v>
      </c>
      <c r="C9" s="104">
        <v>2004</v>
      </c>
      <c r="D9" s="104">
        <v>2</v>
      </c>
      <c r="E9" s="105" t="s">
        <v>183</v>
      </c>
      <c r="F9" s="110" t="s">
        <v>184</v>
      </c>
      <c r="G9" s="42">
        <v>9.75</v>
      </c>
      <c r="H9" s="34"/>
      <c r="I9" s="34"/>
      <c r="J9" s="34"/>
      <c r="K9" s="43">
        <f t="shared" si="0"/>
        <v>9.75</v>
      </c>
      <c r="L9" s="34">
        <v>3</v>
      </c>
    </row>
    <row r="10" spans="1:12" ht="18" customHeight="1">
      <c r="A10" s="158">
        <v>4</v>
      </c>
      <c r="B10" s="112" t="s">
        <v>361</v>
      </c>
      <c r="C10" s="109">
        <v>2004</v>
      </c>
      <c r="D10" s="107">
        <v>2</v>
      </c>
      <c r="E10" s="105" t="s">
        <v>183</v>
      </c>
      <c r="F10" s="110" t="s">
        <v>184</v>
      </c>
      <c r="G10" s="42">
        <v>9.5</v>
      </c>
      <c r="H10" s="34"/>
      <c r="I10" s="34"/>
      <c r="J10" s="34"/>
      <c r="K10" s="43">
        <f t="shared" si="0"/>
        <v>9.5</v>
      </c>
      <c r="L10" s="34">
        <v>4</v>
      </c>
    </row>
    <row r="11" spans="1:12" ht="18" customHeight="1">
      <c r="A11" s="158">
        <v>5</v>
      </c>
      <c r="B11" s="106" t="s">
        <v>368</v>
      </c>
      <c r="C11" s="104">
        <v>2004</v>
      </c>
      <c r="D11" s="107">
        <v>2</v>
      </c>
      <c r="E11" s="105" t="s">
        <v>168</v>
      </c>
      <c r="F11" s="108" t="s">
        <v>171</v>
      </c>
      <c r="G11" s="42">
        <v>9.5</v>
      </c>
      <c r="H11" s="34"/>
      <c r="I11" s="34"/>
      <c r="J11" s="34"/>
      <c r="K11" s="43">
        <f t="shared" si="0"/>
        <v>9.5</v>
      </c>
      <c r="L11" s="34">
        <v>4</v>
      </c>
    </row>
    <row r="12" spans="1:12" ht="18" customHeight="1">
      <c r="A12" s="158">
        <v>6</v>
      </c>
      <c r="B12" s="112" t="s">
        <v>369</v>
      </c>
      <c r="C12" s="109">
        <v>2004</v>
      </c>
      <c r="D12" s="104">
        <v>2</v>
      </c>
      <c r="E12" s="105" t="s">
        <v>183</v>
      </c>
      <c r="F12" s="110" t="s">
        <v>184</v>
      </c>
      <c r="G12" s="42">
        <v>9</v>
      </c>
      <c r="H12" s="34"/>
      <c r="I12" s="34"/>
      <c r="J12" s="34"/>
      <c r="K12" s="43">
        <f t="shared" si="0"/>
        <v>9</v>
      </c>
      <c r="L12" s="34">
        <v>5</v>
      </c>
    </row>
    <row r="13" spans="1:12" ht="18" customHeight="1">
      <c r="A13" s="158">
        <v>7</v>
      </c>
      <c r="B13" s="106" t="s">
        <v>364</v>
      </c>
      <c r="C13" s="109">
        <v>2004</v>
      </c>
      <c r="D13" s="107">
        <v>2</v>
      </c>
      <c r="E13" s="105" t="s">
        <v>242</v>
      </c>
      <c r="F13" s="111" t="s">
        <v>243</v>
      </c>
      <c r="G13" s="42">
        <v>9</v>
      </c>
      <c r="H13" s="34"/>
      <c r="I13" s="34"/>
      <c r="J13" s="34"/>
      <c r="K13" s="43">
        <f t="shared" si="0"/>
        <v>9</v>
      </c>
      <c r="L13" s="34">
        <v>5</v>
      </c>
    </row>
    <row r="14" spans="1:12" ht="18" customHeight="1">
      <c r="A14" s="158">
        <v>8</v>
      </c>
      <c r="B14" s="112" t="s">
        <v>365</v>
      </c>
      <c r="C14" s="109">
        <v>2004</v>
      </c>
      <c r="D14" s="104">
        <v>2</v>
      </c>
      <c r="E14" s="105" t="s">
        <v>183</v>
      </c>
      <c r="F14" s="110" t="s">
        <v>184</v>
      </c>
      <c r="G14" s="42">
        <v>8.95</v>
      </c>
      <c r="H14" s="34"/>
      <c r="I14" s="34"/>
      <c r="J14" s="34"/>
      <c r="K14" s="43">
        <f t="shared" si="0"/>
        <v>8.95</v>
      </c>
      <c r="L14" s="34">
        <v>6</v>
      </c>
    </row>
    <row r="15" spans="1:12" ht="18" customHeight="1">
      <c r="A15" s="158">
        <v>9</v>
      </c>
      <c r="B15" s="112" t="s">
        <v>367</v>
      </c>
      <c r="C15" s="109">
        <v>2004</v>
      </c>
      <c r="D15" s="104">
        <v>2</v>
      </c>
      <c r="E15" s="105" t="s">
        <v>290</v>
      </c>
      <c r="F15" s="111" t="s">
        <v>291</v>
      </c>
      <c r="G15" s="42">
        <v>8.95</v>
      </c>
      <c r="H15" s="34"/>
      <c r="I15" s="34"/>
      <c r="J15" s="34"/>
      <c r="K15" s="43">
        <f t="shared" si="0"/>
        <v>8.95</v>
      </c>
      <c r="L15" s="34">
        <v>6</v>
      </c>
    </row>
    <row r="16" spans="1:12" ht="18" customHeight="1">
      <c r="A16" s="158">
        <v>10</v>
      </c>
      <c r="B16" s="104" t="s">
        <v>358</v>
      </c>
      <c r="C16" s="104">
        <v>2004</v>
      </c>
      <c r="D16" s="107">
        <v>2</v>
      </c>
      <c r="E16" s="105" t="s">
        <v>415</v>
      </c>
      <c r="F16" s="105" t="s">
        <v>222</v>
      </c>
      <c r="G16" s="42">
        <v>8.95</v>
      </c>
      <c r="H16" s="34"/>
      <c r="I16" s="34"/>
      <c r="J16" s="34"/>
      <c r="K16" s="43">
        <f t="shared" si="0"/>
        <v>8.95</v>
      </c>
      <c r="L16" s="34">
        <v>6</v>
      </c>
    </row>
    <row r="17" spans="1:12" ht="23.25" customHeight="1">
      <c r="A17" s="158">
        <v>11</v>
      </c>
      <c r="B17" s="106" t="s">
        <v>355</v>
      </c>
      <c r="C17" s="107">
        <v>2004</v>
      </c>
      <c r="D17" s="107">
        <v>2</v>
      </c>
      <c r="E17" s="105" t="s">
        <v>209</v>
      </c>
      <c r="F17" s="105" t="s">
        <v>210</v>
      </c>
      <c r="G17" s="42">
        <v>8.3</v>
      </c>
      <c r="H17" s="43"/>
      <c r="I17" s="43"/>
      <c r="J17" s="43"/>
      <c r="K17" s="43">
        <f t="shared" si="0"/>
        <v>8.3</v>
      </c>
      <c r="L17" s="34">
        <v>7</v>
      </c>
    </row>
    <row r="18" spans="1:12" ht="18" customHeight="1">
      <c r="A18" s="158">
        <v>12</v>
      </c>
      <c r="B18" s="106" t="s">
        <v>93</v>
      </c>
      <c r="C18" s="109">
        <v>2004</v>
      </c>
      <c r="D18" s="107">
        <v>2</v>
      </c>
      <c r="E18" s="105" t="s">
        <v>180</v>
      </c>
      <c r="F18" s="110" t="s">
        <v>181</v>
      </c>
      <c r="G18" s="42">
        <v>8.3</v>
      </c>
      <c r="H18" s="34"/>
      <c r="I18" s="34"/>
      <c r="J18" s="34"/>
      <c r="K18" s="43">
        <f t="shared" si="0"/>
        <v>8.3</v>
      </c>
      <c r="L18" s="34">
        <v>7</v>
      </c>
    </row>
    <row r="19" spans="1:12" ht="18" customHeight="1">
      <c r="A19" s="158">
        <v>13</v>
      </c>
      <c r="B19" s="106" t="s">
        <v>359</v>
      </c>
      <c r="C19" s="109">
        <v>2004</v>
      </c>
      <c r="D19" s="104">
        <v>2</v>
      </c>
      <c r="E19" s="105" t="s">
        <v>180</v>
      </c>
      <c r="F19" s="110" t="s">
        <v>181</v>
      </c>
      <c r="G19" s="42">
        <v>8.15</v>
      </c>
      <c r="H19" s="34"/>
      <c r="I19" s="34"/>
      <c r="J19" s="34"/>
      <c r="K19" s="43">
        <f t="shared" si="0"/>
        <v>8.15</v>
      </c>
      <c r="L19" s="34">
        <v>8</v>
      </c>
    </row>
    <row r="20" spans="1:12" ht="18" customHeight="1">
      <c r="A20" s="158">
        <v>14</v>
      </c>
      <c r="B20" s="104" t="s">
        <v>356</v>
      </c>
      <c r="C20" s="104">
        <v>2004</v>
      </c>
      <c r="D20" s="104">
        <v>2</v>
      </c>
      <c r="E20" s="105" t="s">
        <v>415</v>
      </c>
      <c r="F20" s="105" t="s">
        <v>222</v>
      </c>
      <c r="G20" s="42">
        <v>8.1</v>
      </c>
      <c r="H20" s="43"/>
      <c r="I20" s="43"/>
      <c r="J20" s="43"/>
      <c r="K20" s="43">
        <f t="shared" si="0"/>
        <v>8.1</v>
      </c>
      <c r="L20" s="34">
        <v>9</v>
      </c>
    </row>
    <row r="21" spans="1:12" ht="18" customHeight="1">
      <c r="A21" s="158">
        <v>15</v>
      </c>
      <c r="B21" s="104" t="s">
        <v>362</v>
      </c>
      <c r="C21" s="104">
        <v>2004</v>
      </c>
      <c r="D21" s="104">
        <v>2</v>
      </c>
      <c r="E21" s="105" t="s">
        <v>415</v>
      </c>
      <c r="F21" s="105" t="s">
        <v>222</v>
      </c>
      <c r="G21" s="42">
        <v>8.1</v>
      </c>
      <c r="H21" s="34"/>
      <c r="I21" s="34"/>
      <c r="J21" s="34"/>
      <c r="K21" s="43">
        <f t="shared" si="0"/>
        <v>8.1</v>
      </c>
      <c r="L21" s="34">
        <v>9</v>
      </c>
    </row>
    <row r="22" spans="1:12" ht="18" customHeight="1">
      <c r="A22" s="158">
        <v>16</v>
      </c>
      <c r="B22" s="104" t="s">
        <v>360</v>
      </c>
      <c r="C22" s="104">
        <v>2004</v>
      </c>
      <c r="D22" s="104">
        <v>2</v>
      </c>
      <c r="E22" s="105" t="s">
        <v>415</v>
      </c>
      <c r="F22" s="105" t="s">
        <v>222</v>
      </c>
      <c r="G22" s="42">
        <v>7.7</v>
      </c>
      <c r="H22" s="34"/>
      <c r="I22" s="34"/>
      <c r="J22" s="34"/>
      <c r="K22" s="43">
        <f t="shared" si="0"/>
        <v>7.7</v>
      </c>
      <c r="L22" s="34">
        <v>10</v>
      </c>
    </row>
    <row r="23" spans="1:12" ht="18" customHeight="1">
      <c r="A23" s="158">
        <v>17</v>
      </c>
      <c r="B23" s="106" t="s">
        <v>370</v>
      </c>
      <c r="C23" s="109">
        <v>2004</v>
      </c>
      <c r="D23" s="104">
        <v>2</v>
      </c>
      <c r="E23" s="105" t="s">
        <v>180</v>
      </c>
      <c r="F23" s="110" t="s">
        <v>181</v>
      </c>
      <c r="G23" s="42">
        <v>7.65</v>
      </c>
      <c r="H23" s="34"/>
      <c r="I23" s="34"/>
      <c r="J23" s="34"/>
      <c r="K23" s="43">
        <f t="shared" si="0"/>
        <v>7.65</v>
      </c>
      <c r="L23" s="34">
        <v>11</v>
      </c>
    </row>
    <row r="24" spans="1:12" ht="18" customHeight="1">
      <c r="A24" s="158">
        <v>18</v>
      </c>
      <c r="B24" s="106" t="s">
        <v>363</v>
      </c>
      <c r="C24" s="104">
        <v>2004</v>
      </c>
      <c r="D24" s="104">
        <v>2</v>
      </c>
      <c r="E24" s="105" t="s">
        <v>202</v>
      </c>
      <c r="F24" s="105" t="s">
        <v>203</v>
      </c>
      <c r="G24" s="42">
        <v>7.6</v>
      </c>
      <c r="H24" s="34"/>
      <c r="I24" s="34"/>
      <c r="J24" s="34"/>
      <c r="K24" s="43">
        <f t="shared" si="0"/>
        <v>7.6</v>
      </c>
      <c r="L24" s="34">
        <v>12</v>
      </c>
    </row>
    <row r="25" spans="1:12" ht="18" customHeight="1">
      <c r="A25" s="158">
        <v>19</v>
      </c>
      <c r="B25" s="104" t="s">
        <v>354</v>
      </c>
      <c r="C25" s="104">
        <v>2004</v>
      </c>
      <c r="D25" s="104">
        <v>2</v>
      </c>
      <c r="E25" s="105" t="s">
        <v>415</v>
      </c>
      <c r="F25" s="105" t="s">
        <v>222</v>
      </c>
      <c r="G25" s="42">
        <v>7.3</v>
      </c>
      <c r="H25" s="43"/>
      <c r="I25" s="43"/>
      <c r="J25" s="43"/>
      <c r="K25" s="43">
        <f t="shared" si="0"/>
        <v>7.3</v>
      </c>
      <c r="L25" s="34">
        <v>13</v>
      </c>
    </row>
    <row r="26" ht="27" customHeight="1">
      <c r="A26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8" top="0.3" bottom="0.3937007874015748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8">
    <tabColor indexed="42"/>
  </sheetPr>
  <dimension ref="A1:L18"/>
  <sheetViews>
    <sheetView workbookViewId="0" topLeftCell="A1">
      <selection activeCell="A7" sqref="A7:A10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7.875" style="0" customWidth="1"/>
    <col min="4" max="4" width="9.375" style="0" customWidth="1"/>
    <col min="5" max="5" width="22.25390625" style="0" customWidth="1"/>
    <col min="6" max="6" width="24.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9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130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9.25" customHeight="1">
      <c r="A7" s="64">
        <v>1</v>
      </c>
      <c r="B7" s="58" t="s">
        <v>373</v>
      </c>
      <c r="C7" s="36">
        <v>2004</v>
      </c>
      <c r="D7" s="36">
        <v>2</v>
      </c>
      <c r="E7" s="35" t="s">
        <v>198</v>
      </c>
      <c r="F7" s="35" t="s">
        <v>199</v>
      </c>
      <c r="G7" s="42">
        <v>9.05</v>
      </c>
      <c r="H7" s="43"/>
      <c r="I7" s="43"/>
      <c r="J7" s="43"/>
      <c r="K7" s="43">
        <f>SUM(G7:J7)</f>
        <v>9.05</v>
      </c>
      <c r="L7" s="44">
        <v>1</v>
      </c>
    </row>
    <row r="8" spans="1:12" ht="27.75" customHeight="1">
      <c r="A8" s="64">
        <v>2</v>
      </c>
      <c r="B8" s="67" t="s">
        <v>92</v>
      </c>
      <c r="C8" s="79">
        <v>2004</v>
      </c>
      <c r="D8" s="36">
        <v>2</v>
      </c>
      <c r="E8" s="35" t="s">
        <v>180</v>
      </c>
      <c r="F8" s="36" t="s">
        <v>181</v>
      </c>
      <c r="G8" s="42">
        <v>8.55</v>
      </c>
      <c r="H8" s="43"/>
      <c r="I8" s="43"/>
      <c r="J8" s="43"/>
      <c r="K8" s="43">
        <f>SUM(G8:J8)</f>
        <v>8.55</v>
      </c>
      <c r="L8" s="44">
        <v>2</v>
      </c>
    </row>
    <row r="9" spans="1:12" ht="22.5" customHeight="1">
      <c r="A9" s="64">
        <v>3</v>
      </c>
      <c r="B9" s="67" t="s">
        <v>372</v>
      </c>
      <c r="C9" s="79">
        <v>2004</v>
      </c>
      <c r="D9" s="36">
        <v>2</v>
      </c>
      <c r="E9" s="35" t="s">
        <v>176</v>
      </c>
      <c r="F9" s="36" t="s">
        <v>177</v>
      </c>
      <c r="G9" s="42">
        <v>7.25</v>
      </c>
      <c r="H9" s="43"/>
      <c r="I9" s="43"/>
      <c r="J9" s="43"/>
      <c r="K9" s="43">
        <f>SUM(G9:J9)</f>
        <v>7.25</v>
      </c>
      <c r="L9" s="44">
        <v>3</v>
      </c>
    </row>
    <row r="10" spans="1:12" ht="27" customHeight="1">
      <c r="A10" s="64">
        <v>4</v>
      </c>
      <c r="B10" s="58" t="s">
        <v>371</v>
      </c>
      <c r="C10" s="36">
        <v>2004</v>
      </c>
      <c r="D10" s="36">
        <v>2</v>
      </c>
      <c r="E10" s="35" t="s">
        <v>214</v>
      </c>
      <c r="F10" s="35" t="s">
        <v>215</v>
      </c>
      <c r="G10" s="42">
        <v>6.9</v>
      </c>
      <c r="H10" s="43"/>
      <c r="I10" s="43"/>
      <c r="J10" s="43"/>
      <c r="K10" s="43">
        <f>SUM(G10:J10)</f>
        <v>6.9</v>
      </c>
      <c r="L10" s="44">
        <v>4</v>
      </c>
    </row>
    <row r="11" ht="27" customHeight="1">
      <c r="A1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7" ht="15.75">
      <c r="B17" s="46"/>
    </row>
    <row r="18" ht="15.75">
      <c r="B18" s="46"/>
    </row>
  </sheetData>
  <sheetProtection/>
  <mergeCells count="4">
    <mergeCell ref="A1:L1"/>
    <mergeCell ref="A2:L2"/>
    <mergeCell ref="B3:E3"/>
    <mergeCell ref="C5:D5"/>
  </mergeCells>
  <printOptions/>
  <pageMargins left="0.3937007874015748" right="0.28" top="0.3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6">
    <tabColor indexed="42"/>
  </sheetPr>
  <dimension ref="A1:L37"/>
  <sheetViews>
    <sheetView zoomScalePageLayoutView="0" workbookViewId="0" topLeftCell="A2">
      <selection activeCell="A7" sqref="A7:A36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7.875" style="0" customWidth="1"/>
    <col min="4" max="4" width="9.375" style="0" customWidth="1"/>
    <col min="5" max="5" width="22.25390625" style="0" customWidth="1"/>
    <col min="6" max="6" width="24.625" style="0" customWidth="1"/>
    <col min="7" max="12" width="7.75390625" style="0" customWidth="1"/>
  </cols>
  <sheetData>
    <row r="1" spans="1:12" s="13" customFormat="1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29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16.5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 hidden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27.75" customHeight="1">
      <c r="B5" s="10" t="s">
        <v>638</v>
      </c>
      <c r="C5" s="169" t="s">
        <v>111</v>
      </c>
      <c r="D5" s="170"/>
      <c r="F5" s="11" t="s">
        <v>24</v>
      </c>
      <c r="J5" s="14"/>
      <c r="K5" s="14"/>
      <c r="L5" s="12"/>
    </row>
    <row r="6" spans="1:12" s="16" customFormat="1" ht="20.25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4.25" customHeight="1">
      <c r="A7" s="115">
        <v>1</v>
      </c>
      <c r="B7" s="138" t="s">
        <v>89</v>
      </c>
      <c r="C7" s="143">
        <v>2004</v>
      </c>
      <c r="D7" s="143">
        <v>2</v>
      </c>
      <c r="E7" s="137" t="s">
        <v>483</v>
      </c>
      <c r="F7" s="137" t="s">
        <v>484</v>
      </c>
      <c r="G7" s="42">
        <v>10.9</v>
      </c>
      <c r="H7" s="43"/>
      <c r="I7" s="43"/>
      <c r="J7" s="43"/>
      <c r="K7" s="43">
        <f aca="true" t="shared" si="0" ref="K7:K36">SUM(G7:J7)</f>
        <v>10.9</v>
      </c>
      <c r="L7" s="34">
        <v>1</v>
      </c>
    </row>
    <row r="8" spans="1:12" ht="14.25" customHeight="1">
      <c r="A8" s="115">
        <v>2</v>
      </c>
      <c r="B8" s="106" t="s">
        <v>474</v>
      </c>
      <c r="C8" s="143">
        <v>2004</v>
      </c>
      <c r="D8" s="143">
        <v>2</v>
      </c>
      <c r="E8" s="105" t="s">
        <v>149</v>
      </c>
      <c r="F8" s="105" t="s">
        <v>153</v>
      </c>
      <c r="G8" s="42">
        <v>10.7</v>
      </c>
      <c r="H8" s="43"/>
      <c r="I8" s="43"/>
      <c r="J8" s="43"/>
      <c r="K8" s="43">
        <f t="shared" si="0"/>
        <v>10.7</v>
      </c>
      <c r="L8" s="34">
        <v>2</v>
      </c>
    </row>
    <row r="9" spans="1:12" ht="14.25" customHeight="1">
      <c r="A9" s="115">
        <v>3</v>
      </c>
      <c r="B9" s="113" t="s">
        <v>464</v>
      </c>
      <c r="C9" s="143">
        <v>2004</v>
      </c>
      <c r="D9" s="143">
        <v>2</v>
      </c>
      <c r="E9" s="137" t="s">
        <v>242</v>
      </c>
      <c r="F9" s="110" t="s">
        <v>243</v>
      </c>
      <c r="G9" s="42">
        <v>10.25</v>
      </c>
      <c r="H9" s="43"/>
      <c r="I9" s="43"/>
      <c r="J9" s="43"/>
      <c r="K9" s="43">
        <f t="shared" si="0"/>
        <v>10.25</v>
      </c>
      <c r="L9" s="34">
        <v>3</v>
      </c>
    </row>
    <row r="10" spans="1:12" ht="14.25" customHeight="1">
      <c r="A10" s="115">
        <v>4</v>
      </c>
      <c r="B10" s="106" t="s">
        <v>463</v>
      </c>
      <c r="C10" s="143">
        <v>2004</v>
      </c>
      <c r="D10" s="143">
        <v>2</v>
      </c>
      <c r="E10" s="105" t="s">
        <v>350</v>
      </c>
      <c r="F10" s="108" t="s">
        <v>351</v>
      </c>
      <c r="G10" s="42">
        <v>10.25</v>
      </c>
      <c r="H10" s="43"/>
      <c r="I10" s="43"/>
      <c r="J10" s="43"/>
      <c r="K10" s="43">
        <f t="shared" si="0"/>
        <v>10.25</v>
      </c>
      <c r="L10" s="34">
        <v>3</v>
      </c>
    </row>
    <row r="11" spans="1:12" ht="14.25" customHeight="1">
      <c r="A11" s="115">
        <v>5</v>
      </c>
      <c r="B11" s="106" t="s">
        <v>486</v>
      </c>
      <c r="C11" s="143">
        <v>2004</v>
      </c>
      <c r="D11" s="143">
        <v>2</v>
      </c>
      <c r="E11" s="105" t="s">
        <v>149</v>
      </c>
      <c r="F11" s="105" t="s">
        <v>153</v>
      </c>
      <c r="G11" s="42">
        <v>10.2</v>
      </c>
      <c r="H11" s="43"/>
      <c r="I11" s="43"/>
      <c r="J11" s="43"/>
      <c r="K11" s="43">
        <f t="shared" si="0"/>
        <v>10.2</v>
      </c>
      <c r="L11" s="34">
        <v>4</v>
      </c>
    </row>
    <row r="12" spans="1:12" ht="14.25" customHeight="1">
      <c r="A12" s="115">
        <v>6</v>
      </c>
      <c r="B12" s="106" t="s">
        <v>459</v>
      </c>
      <c r="C12" s="143">
        <v>2004</v>
      </c>
      <c r="D12" s="143">
        <v>2</v>
      </c>
      <c r="E12" s="105" t="s">
        <v>149</v>
      </c>
      <c r="F12" s="105" t="s">
        <v>153</v>
      </c>
      <c r="G12" s="42">
        <v>10.15</v>
      </c>
      <c r="H12" s="43"/>
      <c r="I12" s="43"/>
      <c r="J12" s="43"/>
      <c r="K12" s="43">
        <f t="shared" si="0"/>
        <v>10.15</v>
      </c>
      <c r="L12" s="34">
        <v>5</v>
      </c>
    </row>
    <row r="13" spans="1:12" ht="14.25" customHeight="1">
      <c r="A13" s="115">
        <v>7</v>
      </c>
      <c r="B13" s="106" t="s">
        <v>466</v>
      </c>
      <c r="C13" s="143">
        <v>2004</v>
      </c>
      <c r="D13" s="143">
        <v>2</v>
      </c>
      <c r="E13" s="105" t="s">
        <v>202</v>
      </c>
      <c r="F13" s="105" t="s">
        <v>203</v>
      </c>
      <c r="G13" s="42">
        <v>10.05</v>
      </c>
      <c r="H13" s="43"/>
      <c r="I13" s="43"/>
      <c r="J13" s="43"/>
      <c r="K13" s="43">
        <f t="shared" si="0"/>
        <v>10.05</v>
      </c>
      <c r="L13" s="34">
        <v>6</v>
      </c>
    </row>
    <row r="14" spans="1:12" ht="14.25" customHeight="1">
      <c r="A14" s="115">
        <v>8</v>
      </c>
      <c r="B14" s="109" t="s">
        <v>467</v>
      </c>
      <c r="C14" s="143">
        <v>2004</v>
      </c>
      <c r="D14" s="143">
        <v>2</v>
      </c>
      <c r="E14" s="105" t="s">
        <v>173</v>
      </c>
      <c r="F14" s="105" t="s">
        <v>174</v>
      </c>
      <c r="G14" s="42">
        <v>9.65</v>
      </c>
      <c r="H14" s="43"/>
      <c r="I14" s="43"/>
      <c r="J14" s="43"/>
      <c r="K14" s="43">
        <f t="shared" si="0"/>
        <v>9.65</v>
      </c>
      <c r="L14" s="34">
        <v>7</v>
      </c>
    </row>
    <row r="15" spans="1:12" ht="14.25" customHeight="1">
      <c r="A15" s="115">
        <v>9</v>
      </c>
      <c r="B15" s="106" t="s">
        <v>471</v>
      </c>
      <c r="C15" s="143">
        <v>2004</v>
      </c>
      <c r="D15" s="143">
        <v>2</v>
      </c>
      <c r="E15" s="105" t="s">
        <v>189</v>
      </c>
      <c r="F15" s="105" t="s">
        <v>190</v>
      </c>
      <c r="G15" s="42">
        <v>9.45</v>
      </c>
      <c r="H15" s="43"/>
      <c r="I15" s="43"/>
      <c r="J15" s="43"/>
      <c r="K15" s="43">
        <f t="shared" si="0"/>
        <v>9.45</v>
      </c>
      <c r="L15" s="34">
        <v>8</v>
      </c>
    </row>
    <row r="16" spans="1:12" ht="14.25" customHeight="1">
      <c r="A16" s="115">
        <v>10</v>
      </c>
      <c r="B16" s="109" t="s">
        <v>473</v>
      </c>
      <c r="C16" s="143">
        <v>2004</v>
      </c>
      <c r="D16" s="143">
        <v>2</v>
      </c>
      <c r="E16" s="105" t="s">
        <v>415</v>
      </c>
      <c r="F16" s="105" t="s">
        <v>222</v>
      </c>
      <c r="G16" s="42">
        <v>9.4</v>
      </c>
      <c r="H16" s="43"/>
      <c r="I16" s="43"/>
      <c r="J16" s="43"/>
      <c r="K16" s="43">
        <f t="shared" si="0"/>
        <v>9.4</v>
      </c>
      <c r="L16" s="34">
        <v>9</v>
      </c>
    </row>
    <row r="17" spans="1:12" ht="14.25" customHeight="1">
      <c r="A17" s="115">
        <v>11</v>
      </c>
      <c r="B17" s="107" t="s">
        <v>357</v>
      </c>
      <c r="C17" s="143">
        <v>2004</v>
      </c>
      <c r="D17" s="143">
        <v>2</v>
      </c>
      <c r="E17" s="105" t="s">
        <v>168</v>
      </c>
      <c r="F17" s="105" t="s">
        <v>169</v>
      </c>
      <c r="G17" s="42">
        <v>9.4</v>
      </c>
      <c r="H17" s="43"/>
      <c r="I17" s="43"/>
      <c r="J17" s="43"/>
      <c r="K17" s="43">
        <f t="shared" si="0"/>
        <v>9.4</v>
      </c>
      <c r="L17" s="34">
        <v>9</v>
      </c>
    </row>
    <row r="18" spans="1:12" ht="14.25" customHeight="1">
      <c r="A18" s="115">
        <v>12</v>
      </c>
      <c r="B18" s="106" t="s">
        <v>470</v>
      </c>
      <c r="C18" s="143">
        <v>2004</v>
      </c>
      <c r="D18" s="143">
        <v>2</v>
      </c>
      <c r="E18" s="105" t="s">
        <v>189</v>
      </c>
      <c r="F18" s="105" t="s">
        <v>190</v>
      </c>
      <c r="G18" s="42">
        <v>9.3</v>
      </c>
      <c r="H18" s="43"/>
      <c r="I18" s="43"/>
      <c r="J18" s="43"/>
      <c r="K18" s="43">
        <f t="shared" si="0"/>
        <v>9.3</v>
      </c>
      <c r="L18" s="34">
        <v>10</v>
      </c>
    </row>
    <row r="19" spans="1:12" ht="14.25" customHeight="1">
      <c r="A19" s="115">
        <v>13</v>
      </c>
      <c r="B19" s="109" t="s">
        <v>461</v>
      </c>
      <c r="C19" s="143">
        <v>2004</v>
      </c>
      <c r="D19" s="143">
        <v>2</v>
      </c>
      <c r="E19" s="105" t="s">
        <v>415</v>
      </c>
      <c r="F19" s="105" t="s">
        <v>222</v>
      </c>
      <c r="G19" s="42">
        <v>9.2</v>
      </c>
      <c r="H19" s="43"/>
      <c r="I19" s="43"/>
      <c r="J19" s="43"/>
      <c r="K19" s="43">
        <f t="shared" si="0"/>
        <v>9.2</v>
      </c>
      <c r="L19" s="34">
        <v>11</v>
      </c>
    </row>
    <row r="20" spans="1:12" ht="14.25" customHeight="1">
      <c r="A20" s="115">
        <v>14</v>
      </c>
      <c r="B20" s="138" t="s">
        <v>458</v>
      </c>
      <c r="C20" s="143">
        <v>2004</v>
      </c>
      <c r="D20" s="143">
        <v>2</v>
      </c>
      <c r="E20" s="137" t="s">
        <v>387</v>
      </c>
      <c r="F20" s="110" t="s">
        <v>388</v>
      </c>
      <c r="G20" s="42">
        <v>9.15</v>
      </c>
      <c r="H20" s="43"/>
      <c r="I20" s="43"/>
      <c r="J20" s="43"/>
      <c r="K20" s="43">
        <f t="shared" si="0"/>
        <v>9.15</v>
      </c>
      <c r="L20" s="34">
        <v>12</v>
      </c>
    </row>
    <row r="21" spans="1:12" ht="14.25" customHeight="1">
      <c r="A21" s="115">
        <v>15</v>
      </c>
      <c r="B21" s="113" t="s">
        <v>465</v>
      </c>
      <c r="C21" s="143">
        <v>2004</v>
      </c>
      <c r="D21" s="143">
        <v>2</v>
      </c>
      <c r="E21" s="137" t="s">
        <v>242</v>
      </c>
      <c r="F21" s="110" t="s">
        <v>305</v>
      </c>
      <c r="G21" s="42">
        <v>9.15</v>
      </c>
      <c r="H21" s="43"/>
      <c r="I21" s="43"/>
      <c r="J21" s="43"/>
      <c r="K21" s="43">
        <f t="shared" si="0"/>
        <v>9.15</v>
      </c>
      <c r="L21" s="34">
        <v>12</v>
      </c>
    </row>
    <row r="22" spans="1:12" ht="14.25" customHeight="1">
      <c r="A22" s="115">
        <v>16</v>
      </c>
      <c r="B22" s="106" t="s">
        <v>478</v>
      </c>
      <c r="C22" s="143">
        <v>2004</v>
      </c>
      <c r="D22" s="143">
        <v>2</v>
      </c>
      <c r="E22" s="105" t="s">
        <v>146</v>
      </c>
      <c r="F22" s="105" t="s">
        <v>147</v>
      </c>
      <c r="G22" s="42">
        <v>9.15</v>
      </c>
      <c r="H22" s="43"/>
      <c r="I22" s="43"/>
      <c r="J22" s="43"/>
      <c r="K22" s="43">
        <f t="shared" si="0"/>
        <v>9.15</v>
      </c>
      <c r="L22" s="34">
        <v>12</v>
      </c>
    </row>
    <row r="23" spans="1:12" ht="14.25" customHeight="1">
      <c r="A23" s="115">
        <v>17</v>
      </c>
      <c r="B23" s="113" t="s">
        <v>472</v>
      </c>
      <c r="C23" s="143">
        <v>2004</v>
      </c>
      <c r="D23" s="143">
        <v>2</v>
      </c>
      <c r="E23" s="137" t="s">
        <v>242</v>
      </c>
      <c r="F23" s="110" t="s">
        <v>305</v>
      </c>
      <c r="G23" s="42">
        <v>8.95</v>
      </c>
      <c r="H23" s="43"/>
      <c r="I23" s="43"/>
      <c r="J23" s="43"/>
      <c r="K23" s="43">
        <f t="shared" si="0"/>
        <v>8.95</v>
      </c>
      <c r="L23" s="34">
        <v>13</v>
      </c>
    </row>
    <row r="24" spans="1:12" ht="14.25" customHeight="1">
      <c r="A24" s="115">
        <v>18</v>
      </c>
      <c r="B24" s="106" t="s">
        <v>460</v>
      </c>
      <c r="C24" s="143">
        <v>2004</v>
      </c>
      <c r="D24" s="143">
        <v>2</v>
      </c>
      <c r="E24" s="105" t="s">
        <v>350</v>
      </c>
      <c r="F24" s="108" t="s">
        <v>351</v>
      </c>
      <c r="G24" s="42">
        <v>8.9</v>
      </c>
      <c r="H24" s="43"/>
      <c r="I24" s="43"/>
      <c r="J24" s="43"/>
      <c r="K24" s="43">
        <f t="shared" si="0"/>
        <v>8.9</v>
      </c>
      <c r="L24" s="34">
        <v>14</v>
      </c>
    </row>
    <row r="25" spans="1:12" ht="14.25" customHeight="1">
      <c r="A25" s="115">
        <v>19</v>
      </c>
      <c r="B25" s="107" t="s">
        <v>462</v>
      </c>
      <c r="C25" s="143">
        <v>2004</v>
      </c>
      <c r="D25" s="143">
        <v>2</v>
      </c>
      <c r="E25" s="105" t="s">
        <v>168</v>
      </c>
      <c r="F25" s="105" t="s">
        <v>169</v>
      </c>
      <c r="G25" s="42">
        <v>8.9</v>
      </c>
      <c r="H25" s="43"/>
      <c r="I25" s="43"/>
      <c r="J25" s="43"/>
      <c r="K25" s="43">
        <f t="shared" si="0"/>
        <v>8.9</v>
      </c>
      <c r="L25" s="34">
        <v>14</v>
      </c>
    </row>
    <row r="26" spans="1:12" ht="14.25" customHeight="1">
      <c r="A26" s="115">
        <v>20</v>
      </c>
      <c r="B26" s="107" t="s">
        <v>479</v>
      </c>
      <c r="C26" s="143">
        <v>2004</v>
      </c>
      <c r="D26" s="143">
        <v>2</v>
      </c>
      <c r="E26" s="105" t="s">
        <v>330</v>
      </c>
      <c r="F26" s="105" t="s">
        <v>331</v>
      </c>
      <c r="G26" s="42">
        <v>8.65</v>
      </c>
      <c r="H26" s="43"/>
      <c r="I26" s="43"/>
      <c r="J26" s="43"/>
      <c r="K26" s="43">
        <f t="shared" si="0"/>
        <v>8.65</v>
      </c>
      <c r="L26" s="34">
        <v>15</v>
      </c>
    </row>
    <row r="27" spans="1:12" ht="14.25" customHeight="1">
      <c r="A27" s="115">
        <v>21</v>
      </c>
      <c r="B27" s="138" t="s">
        <v>481</v>
      </c>
      <c r="C27" s="143">
        <v>2004</v>
      </c>
      <c r="D27" s="143">
        <v>2</v>
      </c>
      <c r="E27" s="137" t="s">
        <v>180</v>
      </c>
      <c r="F27" s="110" t="s">
        <v>181</v>
      </c>
      <c r="G27" s="42">
        <v>8.65</v>
      </c>
      <c r="H27" s="43"/>
      <c r="I27" s="43"/>
      <c r="J27" s="43"/>
      <c r="K27" s="43">
        <f t="shared" si="0"/>
        <v>8.65</v>
      </c>
      <c r="L27" s="34">
        <v>15</v>
      </c>
    </row>
    <row r="28" spans="1:12" ht="14.25" customHeight="1">
      <c r="A28" s="115">
        <v>22</v>
      </c>
      <c r="B28" s="106" t="s">
        <v>477</v>
      </c>
      <c r="C28" s="143">
        <v>2004</v>
      </c>
      <c r="D28" s="143">
        <v>2</v>
      </c>
      <c r="E28" s="105" t="s">
        <v>198</v>
      </c>
      <c r="F28" s="105" t="s">
        <v>199</v>
      </c>
      <c r="G28" s="42">
        <v>8.6</v>
      </c>
      <c r="H28" s="43"/>
      <c r="I28" s="43"/>
      <c r="J28" s="43"/>
      <c r="K28" s="43">
        <f t="shared" si="0"/>
        <v>8.6</v>
      </c>
      <c r="L28" s="34">
        <v>16</v>
      </c>
    </row>
    <row r="29" spans="1:12" ht="14.25" customHeight="1">
      <c r="A29" s="115">
        <v>23</v>
      </c>
      <c r="B29" s="109" t="s">
        <v>480</v>
      </c>
      <c r="C29" s="143">
        <v>2004</v>
      </c>
      <c r="D29" s="143">
        <v>2</v>
      </c>
      <c r="E29" s="105" t="s">
        <v>173</v>
      </c>
      <c r="F29" s="105" t="s">
        <v>174</v>
      </c>
      <c r="G29" s="42">
        <v>8.5</v>
      </c>
      <c r="H29" s="43"/>
      <c r="I29" s="43"/>
      <c r="J29" s="43"/>
      <c r="K29" s="43">
        <f t="shared" si="0"/>
        <v>8.5</v>
      </c>
      <c r="L29" s="34">
        <v>17</v>
      </c>
    </row>
    <row r="30" spans="1:12" ht="14.25" customHeight="1">
      <c r="A30" s="115">
        <v>24</v>
      </c>
      <c r="B30" s="107" t="s">
        <v>482</v>
      </c>
      <c r="C30" s="143">
        <v>2004</v>
      </c>
      <c r="D30" s="143">
        <v>2</v>
      </c>
      <c r="E30" s="105" t="s">
        <v>168</v>
      </c>
      <c r="F30" s="105" t="s">
        <v>169</v>
      </c>
      <c r="G30" s="42">
        <v>8.5</v>
      </c>
      <c r="H30" s="43"/>
      <c r="I30" s="43"/>
      <c r="J30" s="43"/>
      <c r="K30" s="43">
        <f t="shared" si="0"/>
        <v>8.5</v>
      </c>
      <c r="L30" s="34">
        <v>17</v>
      </c>
    </row>
    <row r="31" spans="1:12" ht="14.25" customHeight="1">
      <c r="A31" s="115">
        <v>25</v>
      </c>
      <c r="B31" s="106" t="s">
        <v>469</v>
      </c>
      <c r="C31" s="143">
        <v>2004</v>
      </c>
      <c r="D31" s="143">
        <v>2</v>
      </c>
      <c r="E31" s="105" t="s">
        <v>189</v>
      </c>
      <c r="F31" s="105" t="s">
        <v>190</v>
      </c>
      <c r="G31" s="42">
        <v>8.4</v>
      </c>
      <c r="H31" s="43"/>
      <c r="I31" s="43"/>
      <c r="J31" s="43"/>
      <c r="K31" s="43">
        <f t="shared" si="0"/>
        <v>8.4</v>
      </c>
      <c r="L31" s="34">
        <v>18</v>
      </c>
    </row>
    <row r="32" spans="1:12" ht="14.25" customHeight="1">
      <c r="A32" s="115">
        <v>26</v>
      </c>
      <c r="B32" s="139" t="s">
        <v>485</v>
      </c>
      <c r="C32" s="143">
        <v>2004</v>
      </c>
      <c r="D32" s="143">
        <v>2</v>
      </c>
      <c r="E32" s="137" t="s">
        <v>214</v>
      </c>
      <c r="F32" s="137" t="s">
        <v>215</v>
      </c>
      <c r="G32" s="42">
        <v>8.4</v>
      </c>
      <c r="H32" s="43"/>
      <c r="I32" s="43"/>
      <c r="J32" s="43"/>
      <c r="K32" s="43">
        <f t="shared" si="0"/>
        <v>8.4</v>
      </c>
      <c r="L32" s="34">
        <v>18</v>
      </c>
    </row>
    <row r="33" spans="1:12" ht="14.25" customHeight="1">
      <c r="A33" s="115">
        <v>27</v>
      </c>
      <c r="B33" s="139" t="s">
        <v>476</v>
      </c>
      <c r="C33" s="143">
        <v>2004</v>
      </c>
      <c r="D33" s="143">
        <v>2</v>
      </c>
      <c r="E33" s="137" t="s">
        <v>214</v>
      </c>
      <c r="F33" s="137" t="s">
        <v>215</v>
      </c>
      <c r="G33" s="42">
        <v>8.3</v>
      </c>
      <c r="H33" s="43"/>
      <c r="I33" s="43"/>
      <c r="J33" s="43"/>
      <c r="K33" s="43">
        <f t="shared" si="0"/>
        <v>8.3</v>
      </c>
      <c r="L33" s="34">
        <v>19</v>
      </c>
    </row>
    <row r="34" spans="1:12" ht="14.25" customHeight="1">
      <c r="A34" s="115">
        <v>28</v>
      </c>
      <c r="B34" s="138" t="s">
        <v>475</v>
      </c>
      <c r="C34" s="143">
        <v>2004</v>
      </c>
      <c r="D34" s="143">
        <v>2</v>
      </c>
      <c r="E34" s="137" t="s">
        <v>387</v>
      </c>
      <c r="F34" s="110" t="s">
        <v>388</v>
      </c>
      <c r="G34" s="42">
        <v>8.1</v>
      </c>
      <c r="H34" s="43"/>
      <c r="I34" s="43"/>
      <c r="J34" s="43"/>
      <c r="K34" s="43">
        <f t="shared" si="0"/>
        <v>8.1</v>
      </c>
      <c r="L34" s="34">
        <v>20</v>
      </c>
    </row>
    <row r="35" spans="1:12" ht="14.25" customHeight="1">
      <c r="A35" s="115">
        <v>29</v>
      </c>
      <c r="B35" s="106" t="s">
        <v>487</v>
      </c>
      <c r="C35" s="143">
        <v>2004</v>
      </c>
      <c r="D35" s="143">
        <v>2</v>
      </c>
      <c r="E35" s="105" t="s">
        <v>242</v>
      </c>
      <c r="F35" s="110" t="s">
        <v>305</v>
      </c>
      <c r="G35" s="42">
        <v>7.8</v>
      </c>
      <c r="H35" s="43"/>
      <c r="I35" s="43"/>
      <c r="J35" s="43"/>
      <c r="K35" s="43">
        <f t="shared" si="0"/>
        <v>7.8</v>
      </c>
      <c r="L35" s="34">
        <v>21</v>
      </c>
    </row>
    <row r="36" spans="1:12" ht="14.25" customHeight="1">
      <c r="A36" s="115">
        <v>30</v>
      </c>
      <c r="B36" s="138" t="s">
        <v>468</v>
      </c>
      <c r="C36" s="143">
        <v>2004</v>
      </c>
      <c r="D36" s="143">
        <v>2</v>
      </c>
      <c r="E36" s="137" t="s">
        <v>387</v>
      </c>
      <c r="F36" s="110" t="s">
        <v>388</v>
      </c>
      <c r="G36" s="42">
        <v>6.75</v>
      </c>
      <c r="H36" s="43"/>
      <c r="I36" s="43"/>
      <c r="J36" s="43"/>
      <c r="K36" s="43">
        <f t="shared" si="0"/>
        <v>6.75</v>
      </c>
      <c r="L36" s="34">
        <v>22</v>
      </c>
    </row>
    <row r="37" ht="27" customHeight="1">
      <c r="A37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28" top="0.3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3">
    <tabColor indexed="42"/>
  </sheetPr>
  <dimension ref="A1:L13"/>
  <sheetViews>
    <sheetView workbookViewId="0" topLeftCell="A1">
      <selection activeCell="A7" sqref="A7:A10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7.875" style="0" customWidth="1"/>
    <col min="4" max="4" width="9.375" style="0" customWidth="1"/>
    <col min="5" max="5" width="22.25390625" style="0" customWidth="1"/>
    <col min="6" max="6" width="24.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8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641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30.75" customHeight="1">
      <c r="A7" s="64">
        <v>1</v>
      </c>
      <c r="B7" s="129" t="s">
        <v>76</v>
      </c>
      <c r="C7" s="144">
        <v>2004</v>
      </c>
      <c r="D7" s="145">
        <v>2</v>
      </c>
      <c r="E7" s="125" t="s">
        <v>176</v>
      </c>
      <c r="F7" s="130" t="s">
        <v>177</v>
      </c>
      <c r="G7" s="155">
        <v>12.65</v>
      </c>
      <c r="H7" s="156">
        <v>11.55</v>
      </c>
      <c r="I7" s="156">
        <v>12.15</v>
      </c>
      <c r="J7" s="156"/>
      <c r="K7" s="156">
        <f>SUM(G7:J7)</f>
        <v>36.35</v>
      </c>
      <c r="L7" s="44">
        <v>1</v>
      </c>
    </row>
    <row r="8" spans="1:12" s="154" customFormat="1" ht="30.75" customHeight="1">
      <c r="A8" s="64">
        <v>2</v>
      </c>
      <c r="B8" s="129" t="s">
        <v>575</v>
      </c>
      <c r="C8" s="144">
        <v>2004</v>
      </c>
      <c r="D8" s="145">
        <v>2</v>
      </c>
      <c r="E8" s="127" t="s">
        <v>576</v>
      </c>
      <c r="F8" s="127" t="s">
        <v>577</v>
      </c>
      <c r="G8" s="155">
        <v>12.3</v>
      </c>
      <c r="H8" s="156">
        <v>11.75</v>
      </c>
      <c r="I8" s="156">
        <v>11.75</v>
      </c>
      <c r="J8" s="156"/>
      <c r="K8" s="156">
        <f>SUM(G8:J8)</f>
        <v>35.8</v>
      </c>
      <c r="L8" s="44">
        <v>2</v>
      </c>
    </row>
    <row r="9" spans="1:12" s="154" customFormat="1" ht="30.75" customHeight="1">
      <c r="A9" s="64">
        <v>3</v>
      </c>
      <c r="B9" s="136" t="s">
        <v>580</v>
      </c>
      <c r="C9" s="144">
        <v>2004</v>
      </c>
      <c r="D9" s="145">
        <v>2</v>
      </c>
      <c r="E9" s="125" t="s">
        <v>214</v>
      </c>
      <c r="F9" s="130" t="s">
        <v>504</v>
      </c>
      <c r="G9" s="155">
        <v>12.25</v>
      </c>
      <c r="H9" s="156">
        <v>11.9</v>
      </c>
      <c r="I9" s="156">
        <v>9.9</v>
      </c>
      <c r="J9" s="156"/>
      <c r="K9" s="156">
        <f>SUM(G9:J9)</f>
        <v>34.05</v>
      </c>
      <c r="L9" s="44">
        <v>3</v>
      </c>
    </row>
    <row r="10" spans="1:12" s="154" customFormat="1" ht="30.75" customHeight="1">
      <c r="A10" s="64">
        <v>4</v>
      </c>
      <c r="B10" s="129" t="s">
        <v>574</v>
      </c>
      <c r="C10" s="144">
        <v>2004</v>
      </c>
      <c r="D10" s="145">
        <v>2</v>
      </c>
      <c r="E10" s="125" t="s">
        <v>533</v>
      </c>
      <c r="F10" s="125" t="s">
        <v>583</v>
      </c>
      <c r="G10" s="155">
        <v>11.6</v>
      </c>
      <c r="H10" s="156">
        <v>8.65</v>
      </c>
      <c r="I10" s="156">
        <v>10.4</v>
      </c>
      <c r="J10" s="156"/>
      <c r="K10" s="156">
        <f>SUM(G10:J10)</f>
        <v>30.65</v>
      </c>
      <c r="L10" s="44">
        <v>4</v>
      </c>
    </row>
    <row r="11" ht="27" customHeight="1">
      <c r="A1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2" ht="15.75">
      <c r="B12" s="46"/>
    </row>
    <row r="13" ht="15.75">
      <c r="B13" s="46"/>
    </row>
  </sheetData>
  <sheetProtection/>
  <mergeCells count="4">
    <mergeCell ref="A1:L1"/>
    <mergeCell ref="A2:L2"/>
    <mergeCell ref="B3:E3"/>
    <mergeCell ref="C5:D5"/>
  </mergeCells>
  <printOptions/>
  <pageMargins left="0.3937007874015748" right="0.28" top="0.3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1">
    <tabColor indexed="42"/>
  </sheetPr>
  <dimension ref="A1:L14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7.875" style="0" customWidth="1"/>
    <col min="4" max="4" width="9.375" style="0" customWidth="1"/>
    <col min="5" max="5" width="22.25390625" style="0" customWidth="1"/>
    <col min="6" max="6" width="24.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642</v>
      </c>
      <c r="D5" s="170"/>
      <c r="F5" s="11" t="s">
        <v>24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30.75" customHeight="1">
      <c r="A7" s="64">
        <v>1</v>
      </c>
      <c r="B7" s="134" t="s">
        <v>578</v>
      </c>
      <c r="C7" s="144">
        <v>2004</v>
      </c>
      <c r="D7" s="145">
        <v>2</v>
      </c>
      <c r="E7" s="125" t="s">
        <v>146</v>
      </c>
      <c r="F7" s="125" t="s">
        <v>147</v>
      </c>
      <c r="G7" s="155">
        <v>12.75</v>
      </c>
      <c r="H7" s="156">
        <v>11.4</v>
      </c>
      <c r="I7" s="156">
        <v>12.15</v>
      </c>
      <c r="J7" s="156"/>
      <c r="K7" s="156">
        <f>SUM(G7:J7)</f>
        <v>36.3</v>
      </c>
      <c r="L7" s="34">
        <v>1</v>
      </c>
    </row>
    <row r="8" spans="1:12" s="154" customFormat="1" ht="30.75" customHeight="1">
      <c r="A8" s="64">
        <v>2</v>
      </c>
      <c r="B8" s="129" t="s">
        <v>70</v>
      </c>
      <c r="C8" s="144">
        <v>2004</v>
      </c>
      <c r="D8" s="145">
        <v>2</v>
      </c>
      <c r="E8" s="125" t="s">
        <v>176</v>
      </c>
      <c r="F8" s="130" t="s">
        <v>177</v>
      </c>
      <c r="G8" s="155">
        <v>12.9</v>
      </c>
      <c r="H8" s="156">
        <v>11.05</v>
      </c>
      <c r="I8" s="156">
        <v>12.35</v>
      </c>
      <c r="J8" s="156"/>
      <c r="K8" s="156">
        <f>SUM(G8:J8)</f>
        <v>36.300000000000004</v>
      </c>
      <c r="L8" s="34">
        <v>1</v>
      </c>
    </row>
    <row r="9" spans="1:12" s="154" customFormat="1" ht="30.75" customHeight="1">
      <c r="A9" s="64">
        <v>3</v>
      </c>
      <c r="B9" s="128" t="s">
        <v>582</v>
      </c>
      <c r="C9" s="144">
        <v>2004</v>
      </c>
      <c r="D9" s="145">
        <v>2</v>
      </c>
      <c r="E9" s="125" t="s">
        <v>214</v>
      </c>
      <c r="F9" s="130" t="s">
        <v>504</v>
      </c>
      <c r="G9" s="155">
        <v>12.05</v>
      </c>
      <c r="H9" s="156">
        <v>12.25</v>
      </c>
      <c r="I9" s="156">
        <v>11</v>
      </c>
      <c r="J9" s="156"/>
      <c r="K9" s="156">
        <f>SUM(G9:J9)</f>
        <v>35.3</v>
      </c>
      <c r="L9" s="34">
        <v>2</v>
      </c>
    </row>
    <row r="10" spans="1:12" s="154" customFormat="1" ht="30.75" customHeight="1">
      <c r="A10" s="64">
        <v>4</v>
      </c>
      <c r="B10" s="129" t="s">
        <v>579</v>
      </c>
      <c r="C10" s="144">
        <v>2004</v>
      </c>
      <c r="D10" s="145">
        <v>2</v>
      </c>
      <c r="E10" s="125" t="s">
        <v>533</v>
      </c>
      <c r="F10" s="125" t="s">
        <v>585</v>
      </c>
      <c r="G10" s="155">
        <v>11.4</v>
      </c>
      <c r="H10" s="156">
        <v>9.2</v>
      </c>
      <c r="I10" s="156">
        <v>10.05</v>
      </c>
      <c r="J10" s="156"/>
      <c r="K10" s="156">
        <f>SUM(G10:J10)</f>
        <v>30.650000000000002</v>
      </c>
      <c r="L10" s="34">
        <v>3</v>
      </c>
    </row>
    <row r="11" spans="1:12" s="154" customFormat="1" ht="30.75" customHeight="1">
      <c r="A11" s="64">
        <v>5</v>
      </c>
      <c r="B11" s="136" t="s">
        <v>581</v>
      </c>
      <c r="C11" s="144">
        <v>2004</v>
      </c>
      <c r="D11" s="145">
        <v>2</v>
      </c>
      <c r="E11" s="125" t="s">
        <v>483</v>
      </c>
      <c r="F11" s="125" t="s">
        <v>584</v>
      </c>
      <c r="G11" s="155">
        <v>10.1</v>
      </c>
      <c r="H11" s="156">
        <v>9.4</v>
      </c>
      <c r="I11" s="156">
        <v>10.2</v>
      </c>
      <c r="J11" s="156"/>
      <c r="K11" s="156">
        <f>SUM(G11:J11)</f>
        <v>29.7</v>
      </c>
      <c r="L11" s="34">
        <v>4</v>
      </c>
    </row>
    <row r="12" ht="27" customHeight="1">
      <c r="A1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3" ht="15.75">
      <c r="B13" s="46"/>
    </row>
    <row r="14" ht="15.75">
      <c r="B14" s="46"/>
    </row>
  </sheetData>
  <sheetProtection/>
  <mergeCells count="4">
    <mergeCell ref="A1:L1"/>
    <mergeCell ref="A2:L2"/>
    <mergeCell ref="B3:E3"/>
    <mergeCell ref="C5:D5"/>
  </mergeCells>
  <printOptions/>
  <pageMargins left="0.3937007874015748" right="0.28" top="0.3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63">
    <tabColor indexed="42"/>
  </sheetPr>
  <dimension ref="A1:L78"/>
  <sheetViews>
    <sheetView workbookViewId="0" topLeftCell="A1">
      <selection activeCell="B13" sqref="B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6" width="25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44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0.25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3.75" customHeight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26.25" customHeight="1">
      <c r="B5" s="10" t="s">
        <v>638</v>
      </c>
      <c r="C5" s="169" t="s">
        <v>129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4.25" customHeight="1">
      <c r="A7" s="64">
        <v>1</v>
      </c>
      <c r="B7" s="67" t="s">
        <v>167</v>
      </c>
      <c r="C7" s="36">
        <v>2005</v>
      </c>
      <c r="D7" s="36">
        <v>3</v>
      </c>
      <c r="E7" s="35" t="s">
        <v>168</v>
      </c>
      <c r="F7" s="35" t="s">
        <v>169</v>
      </c>
      <c r="G7" s="17">
        <v>10.75</v>
      </c>
      <c r="H7" s="18"/>
      <c r="I7" s="18"/>
      <c r="J7" s="18"/>
      <c r="K7" s="18">
        <f aca="true" t="shared" si="0" ref="K7:K31">SUM(G7:J7)</f>
        <v>10.75</v>
      </c>
      <c r="L7" s="34">
        <v>1</v>
      </c>
    </row>
    <row r="8" spans="1:12" ht="14.25" customHeight="1">
      <c r="A8" s="64">
        <v>2</v>
      </c>
      <c r="B8" s="58" t="s">
        <v>148</v>
      </c>
      <c r="C8" s="36">
        <v>2005</v>
      </c>
      <c r="D8" s="36">
        <v>3</v>
      </c>
      <c r="E8" s="35" t="s">
        <v>149</v>
      </c>
      <c r="F8" s="35" t="s">
        <v>150</v>
      </c>
      <c r="G8" s="17">
        <v>10.25</v>
      </c>
      <c r="H8" s="34"/>
      <c r="I8" s="34"/>
      <c r="J8" s="34"/>
      <c r="K8" s="18">
        <f t="shared" si="0"/>
        <v>10.25</v>
      </c>
      <c r="L8" s="34">
        <v>2</v>
      </c>
    </row>
    <row r="9" spans="1:12" ht="14.25" customHeight="1">
      <c r="A9" s="64">
        <v>3</v>
      </c>
      <c r="B9" s="58" t="s">
        <v>145</v>
      </c>
      <c r="C9" s="36">
        <v>2005</v>
      </c>
      <c r="D9" s="36">
        <v>3</v>
      </c>
      <c r="E9" s="35" t="s">
        <v>146</v>
      </c>
      <c r="F9" s="35" t="s">
        <v>147</v>
      </c>
      <c r="G9" s="17">
        <v>9.35</v>
      </c>
      <c r="H9" s="34"/>
      <c r="I9" s="34"/>
      <c r="J9" s="34"/>
      <c r="K9" s="18">
        <f t="shared" si="0"/>
        <v>9.35</v>
      </c>
      <c r="L9" s="34">
        <v>3</v>
      </c>
    </row>
    <row r="10" spans="1:12" ht="14.25" customHeight="1">
      <c r="A10" s="64">
        <v>4</v>
      </c>
      <c r="B10" s="67" t="s">
        <v>312</v>
      </c>
      <c r="C10" s="36">
        <v>2005</v>
      </c>
      <c r="D10" s="36">
        <v>3</v>
      </c>
      <c r="E10" s="35" t="s">
        <v>176</v>
      </c>
      <c r="F10" s="36" t="s">
        <v>177</v>
      </c>
      <c r="G10" s="17">
        <v>9.35</v>
      </c>
      <c r="H10" s="34"/>
      <c r="I10" s="34"/>
      <c r="J10" s="34"/>
      <c r="K10" s="18">
        <f t="shared" si="0"/>
        <v>9.35</v>
      </c>
      <c r="L10" s="34">
        <v>3</v>
      </c>
    </row>
    <row r="11" spans="1:12" ht="14.25" customHeight="1">
      <c r="A11" s="64">
        <v>5</v>
      </c>
      <c r="B11" s="58" t="s">
        <v>154</v>
      </c>
      <c r="C11" s="36">
        <v>2005</v>
      </c>
      <c r="D11" s="36">
        <v>3</v>
      </c>
      <c r="E11" s="35" t="s">
        <v>155</v>
      </c>
      <c r="F11" s="35" t="s">
        <v>156</v>
      </c>
      <c r="G11" s="17">
        <v>9.3</v>
      </c>
      <c r="H11" s="34"/>
      <c r="I11" s="34"/>
      <c r="J11" s="34"/>
      <c r="K11" s="18">
        <f t="shared" si="0"/>
        <v>9.3</v>
      </c>
      <c r="L11" s="34">
        <v>4</v>
      </c>
    </row>
    <row r="12" spans="1:12" ht="14.25" customHeight="1">
      <c r="A12" s="64">
        <v>6</v>
      </c>
      <c r="B12" s="67" t="s">
        <v>178</v>
      </c>
      <c r="C12" s="36">
        <v>2005</v>
      </c>
      <c r="D12" s="36">
        <v>3</v>
      </c>
      <c r="E12" s="35" t="s">
        <v>176</v>
      </c>
      <c r="F12" s="36" t="s">
        <v>177</v>
      </c>
      <c r="G12" s="17">
        <v>9.3</v>
      </c>
      <c r="H12" s="34"/>
      <c r="I12" s="34"/>
      <c r="J12" s="34"/>
      <c r="K12" s="18">
        <f t="shared" si="0"/>
        <v>9.3</v>
      </c>
      <c r="L12" s="34">
        <v>4</v>
      </c>
    </row>
    <row r="13" spans="1:12" ht="14.25" customHeight="1">
      <c r="A13" s="64">
        <v>7</v>
      </c>
      <c r="B13" s="58" t="s">
        <v>151</v>
      </c>
      <c r="C13" s="36">
        <v>2005</v>
      </c>
      <c r="D13" s="36">
        <v>3</v>
      </c>
      <c r="E13" s="35" t="s">
        <v>149</v>
      </c>
      <c r="F13" s="35" t="s">
        <v>150</v>
      </c>
      <c r="G13" s="17">
        <v>9.25</v>
      </c>
      <c r="H13" s="34"/>
      <c r="I13" s="34"/>
      <c r="J13" s="34"/>
      <c r="K13" s="18">
        <f t="shared" si="0"/>
        <v>9.25</v>
      </c>
      <c r="L13" s="34">
        <v>5</v>
      </c>
    </row>
    <row r="14" spans="1:12" ht="14.25" customHeight="1">
      <c r="A14" s="64">
        <v>8</v>
      </c>
      <c r="B14" s="67" t="s">
        <v>69</v>
      </c>
      <c r="C14" s="36">
        <v>2005</v>
      </c>
      <c r="D14" s="36">
        <v>3</v>
      </c>
      <c r="E14" s="35" t="s">
        <v>176</v>
      </c>
      <c r="F14" s="36" t="s">
        <v>177</v>
      </c>
      <c r="G14" s="17">
        <v>9.25</v>
      </c>
      <c r="H14" s="34"/>
      <c r="I14" s="34"/>
      <c r="J14" s="34"/>
      <c r="K14" s="18">
        <f t="shared" si="0"/>
        <v>9.25</v>
      </c>
      <c r="L14" s="34">
        <v>5</v>
      </c>
    </row>
    <row r="15" spans="1:12" ht="14.25" customHeight="1">
      <c r="A15" s="64">
        <v>9</v>
      </c>
      <c r="B15" s="68" t="s">
        <v>311</v>
      </c>
      <c r="C15" s="36">
        <v>2005</v>
      </c>
      <c r="D15" s="36">
        <v>3</v>
      </c>
      <c r="E15" s="35" t="s">
        <v>173</v>
      </c>
      <c r="F15" s="35" t="s">
        <v>174</v>
      </c>
      <c r="G15" s="17">
        <v>9.2</v>
      </c>
      <c r="H15" s="34"/>
      <c r="I15" s="34"/>
      <c r="J15" s="34"/>
      <c r="K15" s="18">
        <f t="shared" si="0"/>
        <v>9.2</v>
      </c>
      <c r="L15" s="34">
        <v>6</v>
      </c>
    </row>
    <row r="16" spans="1:12" ht="14.25" customHeight="1">
      <c r="A16" s="64">
        <v>10</v>
      </c>
      <c r="B16" s="67" t="s">
        <v>170</v>
      </c>
      <c r="C16" s="36">
        <v>2005</v>
      </c>
      <c r="D16" s="36">
        <v>3</v>
      </c>
      <c r="E16" s="35" t="s">
        <v>168</v>
      </c>
      <c r="F16" s="19" t="s">
        <v>171</v>
      </c>
      <c r="G16" s="17">
        <v>9.2</v>
      </c>
      <c r="H16" s="34"/>
      <c r="I16" s="34"/>
      <c r="J16" s="34"/>
      <c r="K16" s="18">
        <f t="shared" si="0"/>
        <v>9.2</v>
      </c>
      <c r="L16" s="34">
        <v>6</v>
      </c>
    </row>
    <row r="17" spans="1:12" ht="14.25" customHeight="1">
      <c r="A17" s="64">
        <v>11</v>
      </c>
      <c r="B17" s="58" t="s">
        <v>191</v>
      </c>
      <c r="C17" s="36">
        <v>2005</v>
      </c>
      <c r="D17" s="36">
        <v>3</v>
      </c>
      <c r="E17" s="35" t="s">
        <v>158</v>
      </c>
      <c r="F17" s="35" t="s">
        <v>159</v>
      </c>
      <c r="G17" s="17">
        <v>9.2</v>
      </c>
      <c r="H17" s="34"/>
      <c r="I17" s="34"/>
      <c r="J17" s="34"/>
      <c r="K17" s="18">
        <f t="shared" si="0"/>
        <v>9.2</v>
      </c>
      <c r="L17" s="34">
        <v>6</v>
      </c>
    </row>
    <row r="18" spans="1:12" ht="14.25" customHeight="1">
      <c r="A18" s="64">
        <v>12</v>
      </c>
      <c r="B18" s="58" t="s">
        <v>152</v>
      </c>
      <c r="C18" s="36">
        <v>2005</v>
      </c>
      <c r="D18" s="36">
        <v>3</v>
      </c>
      <c r="E18" s="35" t="s">
        <v>149</v>
      </c>
      <c r="F18" s="35" t="s">
        <v>153</v>
      </c>
      <c r="G18" s="17">
        <v>8.8</v>
      </c>
      <c r="H18" s="34"/>
      <c r="I18" s="34"/>
      <c r="J18" s="34"/>
      <c r="K18" s="18">
        <f t="shared" si="0"/>
        <v>8.8</v>
      </c>
      <c r="L18" s="34">
        <v>7</v>
      </c>
    </row>
    <row r="19" spans="1:12" ht="14.25" customHeight="1">
      <c r="A19" s="64">
        <v>13</v>
      </c>
      <c r="B19" s="58" t="s">
        <v>140</v>
      </c>
      <c r="C19" s="36">
        <v>2005</v>
      </c>
      <c r="D19" s="36">
        <v>3</v>
      </c>
      <c r="E19" s="35" t="s">
        <v>141</v>
      </c>
      <c r="F19" s="35" t="s">
        <v>142</v>
      </c>
      <c r="G19" s="17">
        <v>8.75</v>
      </c>
      <c r="H19" s="18"/>
      <c r="I19" s="18"/>
      <c r="J19" s="18"/>
      <c r="K19" s="18">
        <f t="shared" si="0"/>
        <v>8.75</v>
      </c>
      <c r="L19" s="34">
        <v>8</v>
      </c>
    </row>
    <row r="20" spans="1:12" ht="14.25" customHeight="1">
      <c r="A20" s="64">
        <v>14</v>
      </c>
      <c r="B20" s="58" t="s">
        <v>143</v>
      </c>
      <c r="C20" s="36">
        <v>2005</v>
      </c>
      <c r="D20" s="36">
        <v>3</v>
      </c>
      <c r="E20" s="35" t="s">
        <v>141</v>
      </c>
      <c r="F20" s="35" t="s">
        <v>142</v>
      </c>
      <c r="G20" s="17">
        <v>8.55</v>
      </c>
      <c r="H20" s="34"/>
      <c r="I20" s="34"/>
      <c r="J20" s="34"/>
      <c r="K20" s="18">
        <f t="shared" si="0"/>
        <v>8.55</v>
      </c>
      <c r="L20" s="34">
        <v>9</v>
      </c>
    </row>
    <row r="21" spans="1:12" ht="14.25" customHeight="1">
      <c r="A21" s="64">
        <v>15</v>
      </c>
      <c r="B21" s="69" t="s">
        <v>188</v>
      </c>
      <c r="C21" s="36">
        <v>2005</v>
      </c>
      <c r="D21" s="36">
        <v>3</v>
      </c>
      <c r="E21" s="35" t="s">
        <v>189</v>
      </c>
      <c r="F21" s="35" t="s">
        <v>190</v>
      </c>
      <c r="G21" s="17">
        <v>8.45</v>
      </c>
      <c r="H21" s="34"/>
      <c r="I21" s="34"/>
      <c r="J21" s="34"/>
      <c r="K21" s="18">
        <f t="shared" si="0"/>
        <v>8.45</v>
      </c>
      <c r="L21" s="34">
        <v>10</v>
      </c>
    </row>
    <row r="22" spans="1:12" ht="14.25" customHeight="1">
      <c r="A22" s="64">
        <v>16</v>
      </c>
      <c r="B22" s="67" t="s">
        <v>175</v>
      </c>
      <c r="C22" s="36">
        <v>2005</v>
      </c>
      <c r="D22" s="36">
        <v>3</v>
      </c>
      <c r="E22" s="35" t="s">
        <v>168</v>
      </c>
      <c r="F22" s="19" t="s">
        <v>171</v>
      </c>
      <c r="G22" s="17">
        <v>8.4</v>
      </c>
      <c r="H22" s="18"/>
      <c r="I22" s="18"/>
      <c r="J22" s="18"/>
      <c r="K22" s="18">
        <f t="shared" si="0"/>
        <v>8.4</v>
      </c>
      <c r="L22" s="34">
        <v>11</v>
      </c>
    </row>
    <row r="23" spans="1:12" ht="14.25" customHeight="1">
      <c r="A23" s="64">
        <v>17</v>
      </c>
      <c r="B23" s="70" t="s">
        <v>187</v>
      </c>
      <c r="C23" s="36">
        <v>2005</v>
      </c>
      <c r="D23" s="36">
        <v>3</v>
      </c>
      <c r="E23" s="35" t="s">
        <v>141</v>
      </c>
      <c r="F23" s="35" t="s">
        <v>186</v>
      </c>
      <c r="G23" s="17">
        <v>8.35</v>
      </c>
      <c r="H23" s="18"/>
      <c r="I23" s="18"/>
      <c r="J23" s="18"/>
      <c r="K23" s="18">
        <f t="shared" si="0"/>
        <v>8.35</v>
      </c>
      <c r="L23" s="34">
        <v>12</v>
      </c>
    </row>
    <row r="24" spans="1:12" ht="14.25" customHeight="1">
      <c r="A24" s="64">
        <v>18</v>
      </c>
      <c r="B24" s="67" t="s">
        <v>192</v>
      </c>
      <c r="C24" s="36">
        <v>2005</v>
      </c>
      <c r="D24" s="36">
        <v>3</v>
      </c>
      <c r="E24" s="35" t="s">
        <v>180</v>
      </c>
      <c r="F24" s="36" t="s">
        <v>181</v>
      </c>
      <c r="G24" s="17">
        <v>8.35</v>
      </c>
      <c r="H24" s="34"/>
      <c r="I24" s="34"/>
      <c r="J24" s="34"/>
      <c r="K24" s="18">
        <f t="shared" si="0"/>
        <v>8.35</v>
      </c>
      <c r="L24" s="34">
        <v>12</v>
      </c>
    </row>
    <row r="25" spans="1:12" ht="14.25" customHeight="1">
      <c r="A25" s="64">
        <v>19</v>
      </c>
      <c r="B25" s="68" t="s">
        <v>172</v>
      </c>
      <c r="C25" s="36">
        <v>2005</v>
      </c>
      <c r="D25" s="36">
        <v>3</v>
      </c>
      <c r="E25" s="35" t="s">
        <v>173</v>
      </c>
      <c r="F25" s="35" t="s">
        <v>174</v>
      </c>
      <c r="G25" s="17">
        <v>8.35</v>
      </c>
      <c r="H25" s="34"/>
      <c r="I25" s="34"/>
      <c r="J25" s="34"/>
      <c r="K25" s="18">
        <f t="shared" si="0"/>
        <v>8.35</v>
      </c>
      <c r="L25" s="34">
        <v>12</v>
      </c>
    </row>
    <row r="26" spans="1:12" ht="14.25" customHeight="1">
      <c r="A26" s="64">
        <v>20</v>
      </c>
      <c r="B26" s="67" t="s">
        <v>161</v>
      </c>
      <c r="C26" s="36">
        <v>2005</v>
      </c>
      <c r="D26" s="36">
        <v>3</v>
      </c>
      <c r="E26" s="35" t="s">
        <v>314</v>
      </c>
      <c r="F26" s="35" t="s">
        <v>313</v>
      </c>
      <c r="G26" s="17">
        <v>8.35</v>
      </c>
      <c r="H26" s="34"/>
      <c r="I26" s="34"/>
      <c r="J26" s="34"/>
      <c r="K26" s="18">
        <f t="shared" si="0"/>
        <v>8.35</v>
      </c>
      <c r="L26" s="34">
        <v>12</v>
      </c>
    </row>
    <row r="27" spans="1:12" ht="14.25" customHeight="1">
      <c r="A27" s="64">
        <v>21</v>
      </c>
      <c r="B27" s="70" t="s">
        <v>185</v>
      </c>
      <c r="C27" s="36">
        <v>2005</v>
      </c>
      <c r="D27" s="36">
        <v>3</v>
      </c>
      <c r="E27" s="35" t="s">
        <v>141</v>
      </c>
      <c r="F27" s="35" t="s">
        <v>186</v>
      </c>
      <c r="G27" s="17">
        <v>8.3</v>
      </c>
      <c r="H27" s="34"/>
      <c r="I27" s="34"/>
      <c r="J27" s="34"/>
      <c r="K27" s="18">
        <f t="shared" si="0"/>
        <v>8.3</v>
      </c>
      <c r="L27" s="34">
        <v>13</v>
      </c>
    </row>
    <row r="28" spans="1:12" ht="14.25" customHeight="1">
      <c r="A28" s="64">
        <v>22</v>
      </c>
      <c r="B28" s="58" t="s">
        <v>144</v>
      </c>
      <c r="C28" s="36">
        <v>2005</v>
      </c>
      <c r="D28" s="36">
        <v>3</v>
      </c>
      <c r="E28" s="35" t="s">
        <v>141</v>
      </c>
      <c r="F28" s="35" t="s">
        <v>142</v>
      </c>
      <c r="G28" s="17">
        <v>8.25</v>
      </c>
      <c r="H28" s="34"/>
      <c r="I28" s="34"/>
      <c r="J28" s="34"/>
      <c r="K28" s="18">
        <f t="shared" si="0"/>
        <v>8.25</v>
      </c>
      <c r="L28" s="34">
        <v>14</v>
      </c>
    </row>
    <row r="29" spans="1:12" ht="14.25" customHeight="1">
      <c r="A29" s="64">
        <v>23</v>
      </c>
      <c r="B29" s="58" t="s">
        <v>157</v>
      </c>
      <c r="C29" s="36">
        <v>2005</v>
      </c>
      <c r="D29" s="36">
        <v>3</v>
      </c>
      <c r="E29" s="35" t="s">
        <v>158</v>
      </c>
      <c r="F29" s="35" t="s">
        <v>159</v>
      </c>
      <c r="G29" s="17">
        <v>7.9</v>
      </c>
      <c r="H29" s="18"/>
      <c r="I29" s="18"/>
      <c r="J29" s="18"/>
      <c r="K29" s="18">
        <f t="shared" si="0"/>
        <v>7.9</v>
      </c>
      <c r="L29" s="34">
        <v>15</v>
      </c>
    </row>
    <row r="30" spans="1:12" ht="14.25" customHeight="1">
      <c r="A30" s="64">
        <v>24</v>
      </c>
      <c r="B30" s="58" t="s">
        <v>160</v>
      </c>
      <c r="C30" s="36">
        <v>2005</v>
      </c>
      <c r="D30" s="36">
        <v>3</v>
      </c>
      <c r="E30" s="35" t="s">
        <v>158</v>
      </c>
      <c r="F30" s="35" t="s">
        <v>159</v>
      </c>
      <c r="G30" s="17">
        <v>7.9</v>
      </c>
      <c r="H30" s="34"/>
      <c r="I30" s="34"/>
      <c r="J30" s="34"/>
      <c r="K30" s="18">
        <f t="shared" si="0"/>
        <v>7.9</v>
      </c>
      <c r="L30" s="34">
        <v>15</v>
      </c>
    </row>
    <row r="31" spans="1:12" ht="14.25" customHeight="1">
      <c r="A31" s="64">
        <v>25</v>
      </c>
      <c r="B31" s="67" t="s">
        <v>164</v>
      </c>
      <c r="C31" s="36">
        <v>2005</v>
      </c>
      <c r="D31" s="36">
        <v>3</v>
      </c>
      <c r="E31" s="35" t="s">
        <v>165</v>
      </c>
      <c r="F31" s="35" t="s">
        <v>166</v>
      </c>
      <c r="G31" s="17">
        <v>7.7</v>
      </c>
      <c r="H31" s="34"/>
      <c r="I31" s="34"/>
      <c r="J31" s="34"/>
      <c r="K31" s="18">
        <f t="shared" si="0"/>
        <v>7.7</v>
      </c>
      <c r="L31" s="34">
        <v>16</v>
      </c>
    </row>
    <row r="32" ht="27" customHeight="1">
      <c r="A3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78" spans="1:12" ht="15">
      <c r="A78" s="64">
        <v>10</v>
      </c>
      <c r="B78" s="66" t="s">
        <v>182</v>
      </c>
      <c r="C78" s="61">
        <v>2005</v>
      </c>
      <c r="D78" s="57">
        <v>3</v>
      </c>
      <c r="E78" s="35" t="s">
        <v>183</v>
      </c>
      <c r="F78" s="62" t="s">
        <v>184</v>
      </c>
      <c r="G78" s="34"/>
      <c r="H78" s="34"/>
      <c r="I78" s="34"/>
      <c r="J78" s="34"/>
      <c r="K78" s="18">
        <f>SUM(G78:J78)</f>
        <v>0</v>
      </c>
      <c r="L78" s="34"/>
    </row>
  </sheetData>
  <sheetProtection/>
  <mergeCells count="4">
    <mergeCell ref="A1:L1"/>
    <mergeCell ref="A2:L2"/>
    <mergeCell ref="B3:E3"/>
    <mergeCell ref="C5:D5"/>
  </mergeCells>
  <printOptions/>
  <pageMargins left="0.26" right="0.2" top="0.3937007874015748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6">
    <tabColor indexed="42"/>
  </sheetPr>
  <dimension ref="A1:L16"/>
  <sheetViews>
    <sheetView workbookViewId="0" topLeftCell="A1">
      <selection activeCell="A7" sqref="A7:A15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6" width="25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128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1" customHeight="1">
      <c r="A7" s="64">
        <v>1</v>
      </c>
      <c r="B7" s="58" t="s">
        <v>375</v>
      </c>
      <c r="C7" s="36">
        <v>2005</v>
      </c>
      <c r="D7" s="114">
        <v>3</v>
      </c>
      <c r="E7" s="35" t="s">
        <v>155</v>
      </c>
      <c r="F7" s="35" t="s">
        <v>156</v>
      </c>
      <c r="G7" s="17">
        <v>9.9</v>
      </c>
      <c r="H7" s="17"/>
      <c r="I7" s="17"/>
      <c r="J7" s="17"/>
      <c r="K7" s="18">
        <f aca="true" t="shared" si="0" ref="K7:K15">SUM(G7:J7)</f>
        <v>9.9</v>
      </c>
      <c r="L7" s="34">
        <v>1</v>
      </c>
    </row>
    <row r="8" spans="1:12" ht="21" customHeight="1">
      <c r="A8" s="64">
        <v>2</v>
      </c>
      <c r="B8" s="67" t="s">
        <v>90</v>
      </c>
      <c r="C8" s="79">
        <v>2005</v>
      </c>
      <c r="D8" s="78">
        <v>3</v>
      </c>
      <c r="E8" s="35" t="s">
        <v>176</v>
      </c>
      <c r="F8" s="36" t="s">
        <v>177</v>
      </c>
      <c r="G8" s="17">
        <v>9.45</v>
      </c>
      <c r="H8" s="17"/>
      <c r="I8" s="17"/>
      <c r="J8" s="17"/>
      <c r="K8" s="18">
        <f t="shared" si="0"/>
        <v>9.45</v>
      </c>
      <c r="L8" s="34">
        <v>2</v>
      </c>
    </row>
    <row r="9" spans="1:12" ht="21" customHeight="1">
      <c r="A9" s="64">
        <v>3</v>
      </c>
      <c r="B9" s="58" t="s">
        <v>377</v>
      </c>
      <c r="C9" s="36">
        <v>2005</v>
      </c>
      <c r="D9" s="78">
        <v>3</v>
      </c>
      <c r="E9" s="35" t="s">
        <v>350</v>
      </c>
      <c r="F9" s="19" t="s">
        <v>351</v>
      </c>
      <c r="G9" s="17">
        <v>9.25</v>
      </c>
      <c r="H9" s="17"/>
      <c r="I9" s="17"/>
      <c r="J9" s="17"/>
      <c r="K9" s="18">
        <f t="shared" si="0"/>
        <v>9.25</v>
      </c>
      <c r="L9" s="34">
        <v>3</v>
      </c>
    </row>
    <row r="10" spans="1:12" ht="21" customHeight="1">
      <c r="A10" s="64">
        <v>4</v>
      </c>
      <c r="B10" s="67" t="s">
        <v>67</v>
      </c>
      <c r="C10" s="79">
        <v>2005</v>
      </c>
      <c r="D10" s="78">
        <v>3</v>
      </c>
      <c r="E10" s="35" t="s">
        <v>176</v>
      </c>
      <c r="F10" s="36" t="s">
        <v>177</v>
      </c>
      <c r="G10" s="17">
        <v>8.85</v>
      </c>
      <c r="H10" s="17"/>
      <c r="I10" s="17"/>
      <c r="J10" s="17"/>
      <c r="K10" s="18">
        <f t="shared" si="0"/>
        <v>8.85</v>
      </c>
      <c r="L10" s="34">
        <v>4</v>
      </c>
    </row>
    <row r="11" spans="1:12" ht="21" customHeight="1">
      <c r="A11" s="64">
        <v>5</v>
      </c>
      <c r="B11" s="67" t="s">
        <v>68</v>
      </c>
      <c r="C11" s="79">
        <v>2005</v>
      </c>
      <c r="D11" s="78">
        <v>3</v>
      </c>
      <c r="E11" s="35" t="s">
        <v>176</v>
      </c>
      <c r="F11" s="36" t="s">
        <v>177</v>
      </c>
      <c r="G11" s="17">
        <v>8.6</v>
      </c>
      <c r="H11" s="17"/>
      <c r="I11" s="17"/>
      <c r="J11" s="17"/>
      <c r="K11" s="18">
        <f t="shared" si="0"/>
        <v>8.6</v>
      </c>
      <c r="L11" s="34">
        <v>5</v>
      </c>
    </row>
    <row r="12" spans="1:12" ht="21" customHeight="1">
      <c r="A12" s="64">
        <v>6</v>
      </c>
      <c r="B12" s="58" t="s">
        <v>378</v>
      </c>
      <c r="C12" s="36">
        <v>2005</v>
      </c>
      <c r="D12" s="78">
        <v>3</v>
      </c>
      <c r="E12" s="35" t="s">
        <v>202</v>
      </c>
      <c r="F12" s="35" t="s">
        <v>203</v>
      </c>
      <c r="G12" s="17">
        <v>8.4</v>
      </c>
      <c r="H12" s="17"/>
      <c r="I12" s="17"/>
      <c r="J12" s="17"/>
      <c r="K12" s="18">
        <f t="shared" si="0"/>
        <v>8.4</v>
      </c>
      <c r="L12" s="34">
        <v>6</v>
      </c>
    </row>
    <row r="13" spans="1:12" ht="21" customHeight="1">
      <c r="A13" s="64">
        <v>7</v>
      </c>
      <c r="B13" s="58" t="s">
        <v>51</v>
      </c>
      <c r="C13" s="36">
        <v>2005</v>
      </c>
      <c r="D13" s="78">
        <v>3</v>
      </c>
      <c r="E13" s="35" t="s">
        <v>350</v>
      </c>
      <c r="F13" s="19" t="s">
        <v>376</v>
      </c>
      <c r="G13" s="17">
        <v>8.3</v>
      </c>
      <c r="H13" s="17"/>
      <c r="I13" s="17"/>
      <c r="J13" s="17"/>
      <c r="K13" s="18">
        <f t="shared" si="0"/>
        <v>8.3</v>
      </c>
      <c r="L13" s="34">
        <v>7</v>
      </c>
    </row>
    <row r="14" spans="1:12" ht="21" customHeight="1">
      <c r="A14" s="64">
        <v>8</v>
      </c>
      <c r="B14" s="58" t="s">
        <v>374</v>
      </c>
      <c r="C14" s="36">
        <v>2005</v>
      </c>
      <c r="D14" s="78">
        <v>3</v>
      </c>
      <c r="E14" s="35" t="s">
        <v>141</v>
      </c>
      <c r="F14" s="35" t="s">
        <v>142</v>
      </c>
      <c r="G14" s="17">
        <v>7.8</v>
      </c>
      <c r="H14" s="17"/>
      <c r="I14" s="17"/>
      <c r="J14" s="17"/>
      <c r="K14" s="18">
        <f t="shared" si="0"/>
        <v>7.8</v>
      </c>
      <c r="L14" s="34">
        <v>8</v>
      </c>
    </row>
    <row r="15" spans="1:12" ht="21" customHeight="1">
      <c r="A15" s="64">
        <v>9</v>
      </c>
      <c r="B15" s="58" t="s">
        <v>379</v>
      </c>
      <c r="C15" s="36">
        <v>2005</v>
      </c>
      <c r="D15" s="78">
        <v>3</v>
      </c>
      <c r="E15" s="35" t="s">
        <v>141</v>
      </c>
      <c r="F15" s="35" t="s">
        <v>142</v>
      </c>
      <c r="G15" s="17">
        <v>7.35</v>
      </c>
      <c r="H15" s="17"/>
      <c r="I15" s="17"/>
      <c r="J15" s="17"/>
      <c r="K15" s="18">
        <f t="shared" si="0"/>
        <v>7.35</v>
      </c>
      <c r="L15" s="34">
        <v>9</v>
      </c>
    </row>
    <row r="16" ht="27" customHeight="1">
      <c r="A16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26" right="0.2" top="0.3937007874015748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5">
    <tabColor indexed="42"/>
  </sheetPr>
  <dimension ref="A1:L31"/>
  <sheetViews>
    <sheetView zoomScalePageLayoutView="0" workbookViewId="0" topLeftCell="A1">
      <selection activeCell="A7" sqref="A7:A30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6" width="25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3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15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0.75" customHeight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29.25" customHeight="1">
      <c r="B5" s="10" t="s">
        <v>638</v>
      </c>
      <c r="C5" s="169" t="s">
        <v>112</v>
      </c>
      <c r="D5" s="170"/>
      <c r="F5" s="11" t="s">
        <v>125</v>
      </c>
      <c r="J5" s="14"/>
      <c r="K5" s="14"/>
      <c r="L5" s="12"/>
    </row>
    <row r="6" spans="1:12" s="16" customFormat="1" ht="24.75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5.75" customHeight="1">
      <c r="A7" s="115">
        <v>1</v>
      </c>
      <c r="B7" s="107" t="s">
        <v>451</v>
      </c>
      <c r="C7" s="140">
        <v>2005</v>
      </c>
      <c r="D7" s="141">
        <v>3</v>
      </c>
      <c r="E7" s="105" t="s">
        <v>168</v>
      </c>
      <c r="F7" s="105" t="s">
        <v>169</v>
      </c>
      <c r="G7" s="17">
        <v>10.35</v>
      </c>
      <c r="H7" s="18"/>
      <c r="I7" s="18"/>
      <c r="J7" s="18"/>
      <c r="K7" s="18">
        <f aca="true" t="shared" si="0" ref="K7:K30">SUM(G7:J7)</f>
        <v>10.35</v>
      </c>
      <c r="L7" s="34">
        <v>1</v>
      </c>
    </row>
    <row r="8" spans="1:12" ht="15.75" customHeight="1">
      <c r="A8" s="115">
        <v>2</v>
      </c>
      <c r="B8" s="106" t="s">
        <v>450</v>
      </c>
      <c r="C8" s="140">
        <v>2005</v>
      </c>
      <c r="D8" s="141">
        <v>3</v>
      </c>
      <c r="E8" s="105" t="s">
        <v>189</v>
      </c>
      <c r="F8" s="105" t="s">
        <v>190</v>
      </c>
      <c r="G8" s="17">
        <v>10.3</v>
      </c>
      <c r="H8" s="18"/>
      <c r="I8" s="18"/>
      <c r="J8" s="18"/>
      <c r="K8" s="18">
        <f t="shared" si="0"/>
        <v>10.3</v>
      </c>
      <c r="L8" s="34">
        <v>2</v>
      </c>
    </row>
    <row r="9" spans="1:12" ht="15.75" customHeight="1">
      <c r="A9" s="115">
        <v>3</v>
      </c>
      <c r="B9" s="106" t="s">
        <v>439</v>
      </c>
      <c r="C9" s="140">
        <v>2005</v>
      </c>
      <c r="D9" s="141">
        <v>3</v>
      </c>
      <c r="E9" s="105" t="s">
        <v>350</v>
      </c>
      <c r="F9" s="108" t="s">
        <v>351</v>
      </c>
      <c r="G9" s="17">
        <v>9.8</v>
      </c>
      <c r="H9" s="18"/>
      <c r="I9" s="18"/>
      <c r="J9" s="18"/>
      <c r="K9" s="18">
        <f t="shared" si="0"/>
        <v>9.8</v>
      </c>
      <c r="L9" s="34">
        <v>3</v>
      </c>
    </row>
    <row r="10" spans="1:12" ht="15.75" customHeight="1">
      <c r="A10" s="115">
        <v>4</v>
      </c>
      <c r="B10" s="106" t="s">
        <v>446</v>
      </c>
      <c r="C10" s="140">
        <v>2005</v>
      </c>
      <c r="D10" s="141">
        <v>3</v>
      </c>
      <c r="E10" s="105" t="s">
        <v>189</v>
      </c>
      <c r="F10" s="105" t="s">
        <v>190</v>
      </c>
      <c r="G10" s="17">
        <v>9.8</v>
      </c>
      <c r="H10" s="18"/>
      <c r="I10" s="18"/>
      <c r="J10" s="18"/>
      <c r="K10" s="18">
        <f t="shared" si="0"/>
        <v>9.8</v>
      </c>
      <c r="L10" s="34">
        <v>3</v>
      </c>
    </row>
    <row r="11" spans="1:12" ht="15.75" customHeight="1">
      <c r="A11" s="115">
        <v>5</v>
      </c>
      <c r="B11" s="106" t="s">
        <v>443</v>
      </c>
      <c r="C11" s="140">
        <v>2005</v>
      </c>
      <c r="D11" s="141">
        <v>3</v>
      </c>
      <c r="E11" s="105" t="s">
        <v>350</v>
      </c>
      <c r="F11" s="108" t="s">
        <v>351</v>
      </c>
      <c r="G11" s="17">
        <v>9.6</v>
      </c>
      <c r="H11" s="18"/>
      <c r="I11" s="18"/>
      <c r="J11" s="18"/>
      <c r="K11" s="18">
        <f t="shared" si="0"/>
        <v>9.6</v>
      </c>
      <c r="L11" s="34">
        <v>4</v>
      </c>
    </row>
    <row r="12" spans="1:12" ht="15.75" customHeight="1">
      <c r="A12" s="115">
        <v>6</v>
      </c>
      <c r="B12" s="107" t="s">
        <v>66</v>
      </c>
      <c r="C12" s="140">
        <v>2005</v>
      </c>
      <c r="D12" s="141">
        <v>3</v>
      </c>
      <c r="E12" s="105" t="s">
        <v>176</v>
      </c>
      <c r="F12" s="111" t="s">
        <v>177</v>
      </c>
      <c r="G12" s="17">
        <v>9.6</v>
      </c>
      <c r="H12" s="18"/>
      <c r="I12" s="18"/>
      <c r="J12" s="18"/>
      <c r="K12" s="18">
        <f t="shared" si="0"/>
        <v>9.6</v>
      </c>
      <c r="L12" s="34">
        <v>4</v>
      </c>
    </row>
    <row r="13" spans="1:12" ht="15.75" customHeight="1">
      <c r="A13" s="115">
        <v>7</v>
      </c>
      <c r="B13" s="106" t="s">
        <v>456</v>
      </c>
      <c r="C13" s="140">
        <v>2005</v>
      </c>
      <c r="D13" s="141">
        <v>3</v>
      </c>
      <c r="E13" s="105" t="s">
        <v>189</v>
      </c>
      <c r="F13" s="105" t="s">
        <v>190</v>
      </c>
      <c r="G13" s="17">
        <v>9.3</v>
      </c>
      <c r="H13" s="18"/>
      <c r="I13" s="18"/>
      <c r="J13" s="18"/>
      <c r="K13" s="18">
        <f t="shared" si="0"/>
        <v>9.3</v>
      </c>
      <c r="L13" s="34">
        <v>5</v>
      </c>
    </row>
    <row r="14" spans="1:12" ht="15.75" customHeight="1">
      <c r="A14" s="115">
        <v>8</v>
      </c>
      <c r="B14" s="106" t="s">
        <v>448</v>
      </c>
      <c r="C14" s="140">
        <v>2005</v>
      </c>
      <c r="D14" s="141">
        <v>3</v>
      </c>
      <c r="E14" s="105" t="s">
        <v>162</v>
      </c>
      <c r="F14" s="105" t="s">
        <v>163</v>
      </c>
      <c r="G14" s="17">
        <v>9.25</v>
      </c>
      <c r="H14" s="18"/>
      <c r="I14" s="18"/>
      <c r="J14" s="18"/>
      <c r="K14" s="18">
        <f t="shared" si="0"/>
        <v>9.25</v>
      </c>
      <c r="L14" s="34">
        <v>6</v>
      </c>
    </row>
    <row r="15" spans="1:12" ht="15.75" customHeight="1">
      <c r="A15" s="115">
        <v>9</v>
      </c>
      <c r="B15" s="139" t="s">
        <v>436</v>
      </c>
      <c r="C15" s="140">
        <v>2005</v>
      </c>
      <c r="D15" s="141">
        <v>3</v>
      </c>
      <c r="E15" s="105" t="s">
        <v>330</v>
      </c>
      <c r="F15" s="105" t="s">
        <v>331</v>
      </c>
      <c r="G15" s="17">
        <v>9.25</v>
      </c>
      <c r="H15" s="18"/>
      <c r="I15" s="18"/>
      <c r="J15" s="18"/>
      <c r="K15" s="18">
        <f t="shared" si="0"/>
        <v>9.25</v>
      </c>
      <c r="L15" s="34">
        <v>6</v>
      </c>
    </row>
    <row r="16" spans="1:12" ht="15.75" customHeight="1">
      <c r="A16" s="115">
        <v>10</v>
      </c>
      <c r="B16" s="138" t="s">
        <v>444</v>
      </c>
      <c r="C16" s="140">
        <v>2005</v>
      </c>
      <c r="D16" s="141">
        <v>3</v>
      </c>
      <c r="E16" s="137" t="s">
        <v>230</v>
      </c>
      <c r="F16" s="137" t="s">
        <v>231</v>
      </c>
      <c r="G16" s="17">
        <v>9.2</v>
      </c>
      <c r="H16" s="18"/>
      <c r="I16" s="18"/>
      <c r="J16" s="18"/>
      <c r="K16" s="18">
        <f t="shared" si="0"/>
        <v>9.2</v>
      </c>
      <c r="L16" s="34">
        <v>7</v>
      </c>
    </row>
    <row r="17" spans="1:12" ht="15.75" customHeight="1">
      <c r="A17" s="115">
        <v>11</v>
      </c>
      <c r="B17" s="107" t="s">
        <v>453</v>
      </c>
      <c r="C17" s="140">
        <v>2005</v>
      </c>
      <c r="D17" s="141">
        <v>3</v>
      </c>
      <c r="E17" s="105" t="s">
        <v>162</v>
      </c>
      <c r="F17" s="105" t="s">
        <v>163</v>
      </c>
      <c r="G17" s="17">
        <v>9</v>
      </c>
      <c r="H17" s="18"/>
      <c r="I17" s="18"/>
      <c r="J17" s="18"/>
      <c r="K17" s="18">
        <f t="shared" si="0"/>
        <v>9</v>
      </c>
      <c r="L17" s="34">
        <v>8</v>
      </c>
    </row>
    <row r="18" spans="1:12" ht="15.75" customHeight="1">
      <c r="A18" s="115">
        <v>12</v>
      </c>
      <c r="B18" s="106" t="s">
        <v>438</v>
      </c>
      <c r="C18" s="140">
        <v>2005</v>
      </c>
      <c r="D18" s="141">
        <v>3</v>
      </c>
      <c r="E18" s="105" t="s">
        <v>202</v>
      </c>
      <c r="F18" s="105" t="s">
        <v>203</v>
      </c>
      <c r="G18" s="17">
        <v>8.85</v>
      </c>
      <c r="H18" s="18"/>
      <c r="I18" s="18"/>
      <c r="J18" s="18"/>
      <c r="K18" s="18">
        <f t="shared" si="0"/>
        <v>8.85</v>
      </c>
      <c r="L18" s="34">
        <v>9</v>
      </c>
    </row>
    <row r="19" spans="1:12" ht="15.75" customHeight="1">
      <c r="A19" s="115">
        <v>13</v>
      </c>
      <c r="B19" s="138" t="s">
        <v>454</v>
      </c>
      <c r="C19" s="140">
        <v>2005</v>
      </c>
      <c r="D19" s="141">
        <v>3</v>
      </c>
      <c r="E19" s="105" t="s">
        <v>387</v>
      </c>
      <c r="F19" s="110" t="s">
        <v>388</v>
      </c>
      <c r="G19" s="17">
        <v>8.8</v>
      </c>
      <c r="H19" s="18"/>
      <c r="I19" s="18"/>
      <c r="J19" s="18"/>
      <c r="K19" s="18">
        <f t="shared" si="0"/>
        <v>8.8</v>
      </c>
      <c r="L19" s="34">
        <v>10</v>
      </c>
    </row>
    <row r="20" spans="1:12" ht="15.75" customHeight="1">
      <c r="A20" s="115">
        <v>14</v>
      </c>
      <c r="B20" s="107" t="s">
        <v>452</v>
      </c>
      <c r="C20" s="140">
        <v>2005</v>
      </c>
      <c r="D20" s="141">
        <v>3</v>
      </c>
      <c r="E20" s="105" t="s">
        <v>162</v>
      </c>
      <c r="F20" s="105" t="s">
        <v>163</v>
      </c>
      <c r="G20" s="17">
        <v>8.75</v>
      </c>
      <c r="H20" s="18"/>
      <c r="I20" s="18"/>
      <c r="J20" s="18"/>
      <c r="K20" s="18">
        <f t="shared" si="0"/>
        <v>8.75</v>
      </c>
      <c r="L20" s="34">
        <v>11</v>
      </c>
    </row>
    <row r="21" spans="1:12" ht="15.75" customHeight="1">
      <c r="A21" s="115">
        <v>15</v>
      </c>
      <c r="B21" s="106" t="s">
        <v>447</v>
      </c>
      <c r="C21" s="140">
        <v>2005</v>
      </c>
      <c r="D21" s="141">
        <v>3</v>
      </c>
      <c r="E21" s="105" t="s">
        <v>180</v>
      </c>
      <c r="F21" s="105" t="s">
        <v>181</v>
      </c>
      <c r="G21" s="17">
        <v>8.65</v>
      </c>
      <c r="H21" s="18"/>
      <c r="I21" s="18"/>
      <c r="J21" s="18"/>
      <c r="K21" s="18">
        <f t="shared" si="0"/>
        <v>8.65</v>
      </c>
      <c r="L21" s="34">
        <v>12</v>
      </c>
    </row>
    <row r="22" spans="1:12" ht="15.75" customHeight="1">
      <c r="A22" s="115">
        <v>16</v>
      </c>
      <c r="B22" s="138" t="s">
        <v>433</v>
      </c>
      <c r="C22" s="140">
        <v>2005</v>
      </c>
      <c r="D22" s="141">
        <v>3</v>
      </c>
      <c r="E22" s="105" t="s">
        <v>387</v>
      </c>
      <c r="F22" s="110" t="s">
        <v>388</v>
      </c>
      <c r="G22" s="17">
        <v>8.4</v>
      </c>
      <c r="H22" s="18"/>
      <c r="I22" s="18"/>
      <c r="J22" s="18"/>
      <c r="K22" s="18">
        <f t="shared" si="0"/>
        <v>8.4</v>
      </c>
      <c r="L22" s="34">
        <v>13</v>
      </c>
    </row>
    <row r="23" spans="1:12" ht="15.75" customHeight="1">
      <c r="A23" s="115">
        <v>17</v>
      </c>
      <c r="B23" s="106" t="s">
        <v>435</v>
      </c>
      <c r="C23" s="140">
        <v>2005</v>
      </c>
      <c r="D23" s="141">
        <v>3</v>
      </c>
      <c r="E23" s="105" t="s">
        <v>180</v>
      </c>
      <c r="F23" s="105" t="s">
        <v>181</v>
      </c>
      <c r="G23" s="17">
        <v>8.05</v>
      </c>
      <c r="H23" s="18"/>
      <c r="I23" s="18"/>
      <c r="J23" s="18"/>
      <c r="K23" s="18">
        <f t="shared" si="0"/>
        <v>8.05</v>
      </c>
      <c r="L23" s="34">
        <v>14</v>
      </c>
    </row>
    <row r="24" spans="1:12" ht="15.75" customHeight="1">
      <c r="A24" s="115">
        <v>18</v>
      </c>
      <c r="B24" s="107" t="s">
        <v>457</v>
      </c>
      <c r="C24" s="140">
        <v>2005</v>
      </c>
      <c r="D24" s="141">
        <v>3</v>
      </c>
      <c r="E24" s="105" t="s">
        <v>162</v>
      </c>
      <c r="F24" s="105" t="s">
        <v>163</v>
      </c>
      <c r="G24" s="17">
        <v>8.05</v>
      </c>
      <c r="H24" s="18"/>
      <c r="I24" s="18"/>
      <c r="J24" s="18"/>
      <c r="K24" s="18">
        <f t="shared" si="0"/>
        <v>8.05</v>
      </c>
      <c r="L24" s="34">
        <v>14</v>
      </c>
    </row>
    <row r="25" spans="1:12" ht="15.75" customHeight="1">
      <c r="A25" s="115">
        <v>19</v>
      </c>
      <c r="B25" s="106" t="s">
        <v>445</v>
      </c>
      <c r="C25" s="140">
        <v>2005</v>
      </c>
      <c r="D25" s="141">
        <v>3</v>
      </c>
      <c r="E25" s="105" t="s">
        <v>149</v>
      </c>
      <c r="F25" s="105" t="s">
        <v>426</v>
      </c>
      <c r="G25" s="17">
        <v>8</v>
      </c>
      <c r="H25" s="18"/>
      <c r="I25" s="18"/>
      <c r="J25" s="18"/>
      <c r="K25" s="18">
        <f t="shared" si="0"/>
        <v>8</v>
      </c>
      <c r="L25" s="34">
        <v>15</v>
      </c>
    </row>
    <row r="26" spans="1:12" ht="15.75" customHeight="1">
      <c r="A26" s="115">
        <v>20</v>
      </c>
      <c r="B26" s="138" t="s">
        <v>440</v>
      </c>
      <c r="C26" s="140">
        <v>2005</v>
      </c>
      <c r="D26" s="141">
        <v>3</v>
      </c>
      <c r="E26" s="105" t="s">
        <v>387</v>
      </c>
      <c r="F26" s="110" t="s">
        <v>388</v>
      </c>
      <c r="G26" s="17">
        <v>7.8</v>
      </c>
      <c r="H26" s="18"/>
      <c r="I26" s="18"/>
      <c r="J26" s="18"/>
      <c r="K26" s="18">
        <f t="shared" si="0"/>
        <v>7.8</v>
      </c>
      <c r="L26" s="34">
        <v>16</v>
      </c>
    </row>
    <row r="27" spans="1:12" ht="15.75" customHeight="1">
      <c r="A27" s="115">
        <v>21</v>
      </c>
      <c r="B27" s="107" t="s">
        <v>455</v>
      </c>
      <c r="C27" s="140">
        <v>2005</v>
      </c>
      <c r="D27" s="141">
        <v>3</v>
      </c>
      <c r="E27" s="105" t="s">
        <v>162</v>
      </c>
      <c r="F27" s="105" t="s">
        <v>163</v>
      </c>
      <c r="G27" s="17">
        <v>7.65</v>
      </c>
      <c r="H27" s="18"/>
      <c r="I27" s="18"/>
      <c r="J27" s="18"/>
      <c r="K27" s="18">
        <f t="shared" si="0"/>
        <v>7.65</v>
      </c>
      <c r="L27" s="34">
        <v>17</v>
      </c>
    </row>
    <row r="28" spans="1:12" ht="15.75" customHeight="1">
      <c r="A28" s="115">
        <v>22</v>
      </c>
      <c r="B28" s="106" t="s">
        <v>434</v>
      </c>
      <c r="C28" s="140">
        <v>2005</v>
      </c>
      <c r="D28" s="141">
        <v>3</v>
      </c>
      <c r="E28" s="105" t="s">
        <v>180</v>
      </c>
      <c r="F28" s="105" t="s">
        <v>181</v>
      </c>
      <c r="G28" s="17">
        <v>7.55</v>
      </c>
      <c r="H28" s="18"/>
      <c r="I28" s="18"/>
      <c r="J28" s="18"/>
      <c r="K28" s="18">
        <f t="shared" si="0"/>
        <v>7.55</v>
      </c>
      <c r="L28" s="34">
        <v>18</v>
      </c>
    </row>
    <row r="29" spans="1:12" ht="15.75" customHeight="1">
      <c r="A29" s="115">
        <v>23</v>
      </c>
      <c r="B29" s="139" t="s">
        <v>442</v>
      </c>
      <c r="C29" s="140">
        <v>2005</v>
      </c>
      <c r="D29" s="141">
        <v>3</v>
      </c>
      <c r="E29" s="105" t="s">
        <v>330</v>
      </c>
      <c r="F29" s="105" t="s">
        <v>331</v>
      </c>
      <c r="G29" s="17">
        <v>7.55</v>
      </c>
      <c r="H29" s="18"/>
      <c r="I29" s="18"/>
      <c r="J29" s="18"/>
      <c r="K29" s="18">
        <f t="shared" si="0"/>
        <v>7.55</v>
      </c>
      <c r="L29" s="34">
        <v>18</v>
      </c>
    </row>
    <row r="30" spans="1:12" ht="15.75" customHeight="1">
      <c r="A30" s="115">
        <v>24</v>
      </c>
      <c r="B30" s="107" t="s">
        <v>437</v>
      </c>
      <c r="C30" s="140">
        <v>2005</v>
      </c>
      <c r="D30" s="141">
        <v>3</v>
      </c>
      <c r="E30" s="105" t="s">
        <v>162</v>
      </c>
      <c r="F30" s="105" t="s">
        <v>163</v>
      </c>
      <c r="G30" s="17">
        <v>7.35</v>
      </c>
      <c r="H30" s="18"/>
      <c r="I30" s="18"/>
      <c r="J30" s="18"/>
      <c r="K30" s="18">
        <f t="shared" si="0"/>
        <v>7.35</v>
      </c>
      <c r="L30" s="34">
        <v>19</v>
      </c>
    </row>
    <row r="31" ht="27" customHeight="1">
      <c r="A3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26" right="0.2" top="0.24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6">
    <tabColor indexed="42"/>
  </sheetPr>
  <dimension ref="A1:L14"/>
  <sheetViews>
    <sheetView workbookViewId="0" topLeftCell="A1">
      <selection activeCell="L8" sqref="L8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4" width="8.875" style="0" customWidth="1"/>
    <col min="5" max="5" width="24.375" style="0" customWidth="1"/>
    <col min="6" max="6" width="18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28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5"/>
      <c r="B3" s="165" t="str">
        <f>дата</f>
        <v>01- 04 мая 2013 года</v>
      </c>
      <c r="C3" s="165"/>
      <c r="D3" s="165"/>
      <c r="E3" s="165"/>
      <c r="F3" s="26"/>
      <c r="G3" s="27"/>
      <c r="H3" s="27"/>
      <c r="I3" s="27"/>
      <c r="J3" s="26" t="str">
        <f>город</f>
        <v>г. Барнаул</v>
      </c>
      <c r="K3" s="27"/>
      <c r="L3" s="26"/>
    </row>
    <row r="4" spans="1:12" s="1" customFormat="1" ht="7.5" customHeight="1" thickTop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41.25" customHeight="1">
      <c r="B5" s="10" t="s">
        <v>638</v>
      </c>
      <c r="C5" s="166" t="s">
        <v>627</v>
      </c>
      <c r="D5" s="167"/>
      <c r="F5" s="11" t="s">
        <v>553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9.25" customHeight="1">
      <c r="A7" s="64">
        <v>1</v>
      </c>
      <c r="B7" s="125" t="s">
        <v>624</v>
      </c>
      <c r="C7" s="124">
        <v>1997</v>
      </c>
      <c r="D7" s="124" t="s">
        <v>556</v>
      </c>
      <c r="E7" s="125" t="s">
        <v>180</v>
      </c>
      <c r="F7" s="125" t="s">
        <v>181</v>
      </c>
      <c r="G7" s="39">
        <v>16.4</v>
      </c>
      <c r="H7" s="39">
        <v>15.15</v>
      </c>
      <c r="I7" s="39"/>
      <c r="J7" s="39"/>
      <c r="K7" s="37">
        <f aca="true" t="shared" si="0" ref="K7:K13">SUM(G7:J7)</f>
        <v>31.549999999999997</v>
      </c>
      <c r="L7" s="34">
        <v>1</v>
      </c>
    </row>
    <row r="8" spans="1:12" ht="29.25" customHeight="1">
      <c r="A8" s="64">
        <v>2</v>
      </c>
      <c r="B8" s="125" t="s">
        <v>625</v>
      </c>
      <c r="C8" s="124">
        <v>1997</v>
      </c>
      <c r="D8" s="124" t="s">
        <v>556</v>
      </c>
      <c r="E8" s="125" t="s">
        <v>533</v>
      </c>
      <c r="F8" s="125" t="s">
        <v>534</v>
      </c>
      <c r="G8" s="39">
        <v>15.35</v>
      </c>
      <c r="H8" s="39">
        <v>16.15</v>
      </c>
      <c r="I8" s="39"/>
      <c r="J8" s="39"/>
      <c r="K8" s="37">
        <f t="shared" si="0"/>
        <v>31.5</v>
      </c>
      <c r="L8" s="34">
        <v>2</v>
      </c>
    </row>
    <row r="9" spans="1:12" ht="29.25" customHeight="1">
      <c r="A9" s="64">
        <v>3</v>
      </c>
      <c r="B9" s="125" t="s">
        <v>621</v>
      </c>
      <c r="C9" s="124">
        <v>1997</v>
      </c>
      <c r="D9" s="124" t="s">
        <v>556</v>
      </c>
      <c r="E9" s="125" t="s">
        <v>198</v>
      </c>
      <c r="F9" s="130" t="s">
        <v>529</v>
      </c>
      <c r="G9" s="39">
        <v>13.3</v>
      </c>
      <c r="H9" s="39">
        <v>13.7</v>
      </c>
      <c r="I9" s="39"/>
      <c r="J9" s="39"/>
      <c r="K9" s="37">
        <f t="shared" si="0"/>
        <v>27</v>
      </c>
      <c r="L9" s="34">
        <v>3</v>
      </c>
    </row>
    <row r="10" spans="1:12" ht="29.25" customHeight="1">
      <c r="A10" s="64">
        <v>4</v>
      </c>
      <c r="B10" s="127" t="s">
        <v>25</v>
      </c>
      <c r="C10" s="124">
        <v>1997</v>
      </c>
      <c r="D10" s="124" t="s">
        <v>556</v>
      </c>
      <c r="E10" s="125" t="s">
        <v>526</v>
      </c>
      <c r="F10" s="127" t="s">
        <v>604</v>
      </c>
      <c r="G10" s="39">
        <v>13.05</v>
      </c>
      <c r="H10" s="39">
        <v>12.7</v>
      </c>
      <c r="I10" s="39"/>
      <c r="J10" s="39"/>
      <c r="K10" s="37">
        <f t="shared" si="0"/>
        <v>25.75</v>
      </c>
      <c r="L10" s="34">
        <v>4</v>
      </c>
    </row>
    <row r="11" spans="1:12" ht="29.25" customHeight="1">
      <c r="A11" s="64">
        <v>5</v>
      </c>
      <c r="B11" s="125" t="s">
        <v>623</v>
      </c>
      <c r="C11" s="124">
        <v>1997</v>
      </c>
      <c r="D11" s="124" t="s">
        <v>556</v>
      </c>
      <c r="E11" s="125" t="s">
        <v>198</v>
      </c>
      <c r="F11" s="130" t="s">
        <v>529</v>
      </c>
      <c r="G11" s="39">
        <v>10.2</v>
      </c>
      <c r="H11" s="39">
        <v>13.5</v>
      </c>
      <c r="I11" s="39"/>
      <c r="J11" s="39"/>
      <c r="K11" s="37">
        <f t="shared" si="0"/>
        <v>23.7</v>
      </c>
      <c r="L11" s="34">
        <v>5</v>
      </c>
    </row>
    <row r="12" spans="1:12" ht="29.25" customHeight="1">
      <c r="A12" s="64">
        <v>6</v>
      </c>
      <c r="B12" s="125" t="s">
        <v>622</v>
      </c>
      <c r="C12" s="124">
        <v>1997</v>
      </c>
      <c r="D12" s="124" t="s">
        <v>556</v>
      </c>
      <c r="E12" s="125" t="s">
        <v>195</v>
      </c>
      <c r="F12" s="125" t="s">
        <v>196</v>
      </c>
      <c r="G12" s="39">
        <v>10.55</v>
      </c>
      <c r="H12" s="39">
        <v>11.65</v>
      </c>
      <c r="I12" s="39"/>
      <c r="J12" s="39"/>
      <c r="K12" s="37">
        <f t="shared" si="0"/>
        <v>22.200000000000003</v>
      </c>
      <c r="L12" s="34">
        <v>6</v>
      </c>
    </row>
    <row r="13" spans="1:12" ht="29.25" customHeight="1">
      <c r="A13" s="64">
        <v>7</v>
      </c>
      <c r="B13" s="125" t="s">
        <v>626</v>
      </c>
      <c r="C13" s="124">
        <v>1997</v>
      </c>
      <c r="D13" s="124" t="s">
        <v>556</v>
      </c>
      <c r="E13" s="125" t="s">
        <v>195</v>
      </c>
      <c r="F13" s="125" t="s">
        <v>196</v>
      </c>
      <c r="G13" s="39">
        <v>11.5</v>
      </c>
      <c r="H13" s="39">
        <v>10.1</v>
      </c>
      <c r="I13" s="39"/>
      <c r="J13" s="39"/>
      <c r="K13" s="37">
        <f t="shared" si="0"/>
        <v>21.6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8">
    <tabColor indexed="42"/>
  </sheetPr>
  <dimension ref="A1:L14"/>
  <sheetViews>
    <sheetView zoomScalePageLayoutView="0" workbookViewId="0" topLeftCell="A1">
      <selection activeCell="A7" sqref="A7:A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6" width="25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105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0.25" customHeight="1">
      <c r="A7" s="64">
        <v>1</v>
      </c>
      <c r="B7" s="129" t="s">
        <v>65</v>
      </c>
      <c r="C7" s="128">
        <v>2005</v>
      </c>
      <c r="D7" s="129">
        <v>3</v>
      </c>
      <c r="E7" s="125" t="s">
        <v>176</v>
      </c>
      <c r="F7" s="130" t="s">
        <v>177</v>
      </c>
      <c r="G7" s="17">
        <v>13.05</v>
      </c>
      <c r="H7" s="18">
        <v>12.3</v>
      </c>
      <c r="I7" s="18"/>
      <c r="J7" s="18"/>
      <c r="K7" s="18">
        <f aca="true" t="shared" si="0" ref="K7:K13">SUM(G7:J7)</f>
        <v>25.35</v>
      </c>
      <c r="L7" s="34">
        <v>1</v>
      </c>
    </row>
    <row r="8" spans="1:12" ht="20.25" customHeight="1">
      <c r="A8" s="64">
        <v>2</v>
      </c>
      <c r="B8" s="129" t="s">
        <v>569</v>
      </c>
      <c r="C8" s="128">
        <v>2005</v>
      </c>
      <c r="D8" s="129">
        <v>3</v>
      </c>
      <c r="E8" s="125" t="s">
        <v>214</v>
      </c>
      <c r="F8" s="130" t="s">
        <v>570</v>
      </c>
      <c r="G8" s="17">
        <v>12.25</v>
      </c>
      <c r="H8" s="18">
        <v>13.05</v>
      </c>
      <c r="I8" s="18"/>
      <c r="J8" s="18"/>
      <c r="K8" s="18">
        <f t="shared" si="0"/>
        <v>25.3</v>
      </c>
      <c r="L8" s="34">
        <v>2</v>
      </c>
    </row>
    <row r="9" spans="1:12" ht="20.25" customHeight="1">
      <c r="A9" s="64">
        <v>3</v>
      </c>
      <c r="B9" s="134" t="s">
        <v>573</v>
      </c>
      <c r="C9" s="124">
        <v>2005</v>
      </c>
      <c r="D9" s="129">
        <v>3</v>
      </c>
      <c r="E9" s="125" t="s">
        <v>155</v>
      </c>
      <c r="F9" s="125" t="s">
        <v>156</v>
      </c>
      <c r="G9" s="17">
        <v>12.8</v>
      </c>
      <c r="H9" s="18">
        <v>12</v>
      </c>
      <c r="I9" s="18"/>
      <c r="J9" s="18"/>
      <c r="K9" s="18">
        <f t="shared" si="0"/>
        <v>24.8</v>
      </c>
      <c r="L9" s="34">
        <v>3</v>
      </c>
    </row>
    <row r="10" spans="1:12" ht="20.25" customHeight="1">
      <c r="A10" s="64">
        <v>4</v>
      </c>
      <c r="B10" s="134" t="s">
        <v>568</v>
      </c>
      <c r="C10" s="135">
        <v>2005</v>
      </c>
      <c r="D10" s="135">
        <v>3</v>
      </c>
      <c r="E10" s="125" t="s">
        <v>202</v>
      </c>
      <c r="F10" s="125" t="s">
        <v>203</v>
      </c>
      <c r="G10" s="17">
        <v>11</v>
      </c>
      <c r="H10" s="18">
        <v>9.75</v>
      </c>
      <c r="I10" s="18"/>
      <c r="J10" s="18"/>
      <c r="K10" s="18">
        <f t="shared" si="0"/>
        <v>20.75</v>
      </c>
      <c r="L10" s="34">
        <v>4</v>
      </c>
    </row>
    <row r="11" spans="1:12" ht="20.25" customHeight="1">
      <c r="A11" s="64">
        <v>5</v>
      </c>
      <c r="B11" s="134" t="s">
        <v>571</v>
      </c>
      <c r="C11" s="128">
        <v>2005</v>
      </c>
      <c r="D11" s="129">
        <v>3</v>
      </c>
      <c r="E11" s="125" t="s">
        <v>202</v>
      </c>
      <c r="F11" s="125" t="s">
        <v>203</v>
      </c>
      <c r="G11" s="17">
        <v>10.6</v>
      </c>
      <c r="H11" s="18">
        <v>9.65</v>
      </c>
      <c r="I11" s="18"/>
      <c r="J11" s="18"/>
      <c r="K11" s="18">
        <f t="shared" si="0"/>
        <v>20.25</v>
      </c>
      <c r="L11" s="34">
        <v>5</v>
      </c>
    </row>
    <row r="12" spans="1:12" ht="15">
      <c r="A12" s="64">
        <v>6</v>
      </c>
      <c r="B12" s="129" t="s">
        <v>449</v>
      </c>
      <c r="C12" s="128">
        <v>2005</v>
      </c>
      <c r="D12" s="129">
        <v>3</v>
      </c>
      <c r="E12" s="125" t="s">
        <v>146</v>
      </c>
      <c r="F12" s="130" t="s">
        <v>147</v>
      </c>
      <c r="G12" s="17">
        <v>10.2</v>
      </c>
      <c r="H12" s="18">
        <v>9.65</v>
      </c>
      <c r="I12" s="18"/>
      <c r="J12" s="18"/>
      <c r="K12" s="18">
        <f t="shared" si="0"/>
        <v>19.85</v>
      </c>
      <c r="L12" s="34">
        <v>6</v>
      </c>
    </row>
    <row r="13" spans="1:12" ht="15.75" customHeight="1">
      <c r="A13" s="64">
        <v>7</v>
      </c>
      <c r="B13" s="129" t="s">
        <v>572</v>
      </c>
      <c r="C13" s="128">
        <v>2005</v>
      </c>
      <c r="D13" s="129">
        <v>3</v>
      </c>
      <c r="E13" s="125" t="s">
        <v>183</v>
      </c>
      <c r="F13" s="126" t="s">
        <v>184</v>
      </c>
      <c r="G13" s="17">
        <v>9.15</v>
      </c>
      <c r="H13" s="18">
        <v>9.05</v>
      </c>
      <c r="I13" s="18"/>
      <c r="J13" s="18"/>
      <c r="K13" s="18">
        <f t="shared" si="0"/>
        <v>18.200000000000003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26" right="0.2" top="0.3937007874015748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5">
    <tabColor indexed="42"/>
  </sheetPr>
  <dimension ref="A1:L42"/>
  <sheetViews>
    <sheetView workbookViewId="0" topLeftCell="A19">
      <selection activeCell="B39" sqref="B39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127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8" customHeight="1">
      <c r="A7" s="73">
        <v>1</v>
      </c>
      <c r="B7" s="72" t="s">
        <v>232</v>
      </c>
      <c r="C7" s="73">
        <v>2006</v>
      </c>
      <c r="D7" s="74">
        <v>3</v>
      </c>
      <c r="E7" s="73" t="s">
        <v>162</v>
      </c>
      <c r="F7" s="75" t="s">
        <v>163</v>
      </c>
      <c r="G7" s="17">
        <v>9.85</v>
      </c>
      <c r="H7" s="34"/>
      <c r="I7" s="34"/>
      <c r="J7" s="34"/>
      <c r="K7" s="18">
        <f aca="true" t="shared" si="0" ref="K7:K41">SUM(G7:J7)</f>
        <v>9.85</v>
      </c>
      <c r="L7" s="34">
        <v>1</v>
      </c>
    </row>
    <row r="8" spans="1:12" ht="28.5">
      <c r="A8" s="73">
        <v>2</v>
      </c>
      <c r="B8" s="72" t="s">
        <v>236</v>
      </c>
      <c r="C8" s="73">
        <v>2006</v>
      </c>
      <c r="D8" s="74">
        <v>3</v>
      </c>
      <c r="E8" s="73" t="s">
        <v>149</v>
      </c>
      <c r="F8" s="75" t="s">
        <v>150</v>
      </c>
      <c r="G8" s="17">
        <v>9.7</v>
      </c>
      <c r="H8" s="34"/>
      <c r="I8" s="34"/>
      <c r="J8" s="34"/>
      <c r="K8" s="18">
        <f t="shared" si="0"/>
        <v>9.7</v>
      </c>
      <c r="L8" s="34">
        <v>2</v>
      </c>
    </row>
    <row r="9" spans="1:12" ht="25.5" customHeight="1">
      <c r="A9" s="73">
        <v>3</v>
      </c>
      <c r="B9" s="72" t="s">
        <v>239</v>
      </c>
      <c r="C9" s="73">
        <v>2006</v>
      </c>
      <c r="D9" s="74">
        <v>3</v>
      </c>
      <c r="E9" s="73" t="s">
        <v>214</v>
      </c>
      <c r="F9" s="75" t="s">
        <v>215</v>
      </c>
      <c r="G9" s="17">
        <v>9.4</v>
      </c>
      <c r="H9" s="34"/>
      <c r="I9" s="34"/>
      <c r="J9" s="34"/>
      <c r="K9" s="18">
        <f t="shared" si="0"/>
        <v>9.4</v>
      </c>
      <c r="L9" s="34">
        <v>3</v>
      </c>
    </row>
    <row r="10" spans="1:12" ht="15">
      <c r="A10" s="73">
        <v>4</v>
      </c>
      <c r="B10" s="72" t="s">
        <v>241</v>
      </c>
      <c r="C10" s="73">
        <v>2006</v>
      </c>
      <c r="D10" s="74">
        <v>3</v>
      </c>
      <c r="E10" s="73" t="s">
        <v>242</v>
      </c>
      <c r="F10" s="75" t="s">
        <v>243</v>
      </c>
      <c r="G10" s="17">
        <v>9.3</v>
      </c>
      <c r="H10" s="34"/>
      <c r="I10" s="34"/>
      <c r="J10" s="34"/>
      <c r="K10" s="18">
        <f t="shared" si="0"/>
        <v>9.3</v>
      </c>
      <c r="L10" s="34">
        <v>4</v>
      </c>
    </row>
    <row r="11" spans="1:12" ht="21" customHeight="1">
      <c r="A11" s="73">
        <v>5</v>
      </c>
      <c r="B11" s="72" t="s">
        <v>237</v>
      </c>
      <c r="C11" s="73">
        <v>2006</v>
      </c>
      <c r="D11" s="74">
        <v>3</v>
      </c>
      <c r="E11" s="73" t="s">
        <v>173</v>
      </c>
      <c r="F11" s="75" t="s">
        <v>174</v>
      </c>
      <c r="G11" s="17">
        <v>9.3</v>
      </c>
      <c r="H11" s="34"/>
      <c r="I11" s="34"/>
      <c r="J11" s="34"/>
      <c r="K11" s="18">
        <f t="shared" si="0"/>
        <v>9.3</v>
      </c>
      <c r="L11" s="34">
        <v>4</v>
      </c>
    </row>
    <row r="12" spans="1:12" ht="26.25" customHeight="1">
      <c r="A12" s="73">
        <v>6</v>
      </c>
      <c r="B12" s="72" t="s">
        <v>206</v>
      </c>
      <c r="C12" s="73">
        <v>2006</v>
      </c>
      <c r="D12" s="74">
        <v>3</v>
      </c>
      <c r="E12" s="76" t="s">
        <v>168</v>
      </c>
      <c r="F12" s="76" t="s">
        <v>169</v>
      </c>
      <c r="G12" s="17">
        <v>9.25</v>
      </c>
      <c r="H12" s="18"/>
      <c r="I12" s="18"/>
      <c r="J12" s="18"/>
      <c r="K12" s="18">
        <f t="shared" si="0"/>
        <v>9.25</v>
      </c>
      <c r="L12" s="34">
        <v>5</v>
      </c>
    </row>
    <row r="13" spans="1:12" ht="15">
      <c r="A13" s="73">
        <v>7</v>
      </c>
      <c r="B13" s="72" t="s">
        <v>225</v>
      </c>
      <c r="C13" s="73">
        <v>2006</v>
      </c>
      <c r="D13" s="74">
        <v>3</v>
      </c>
      <c r="E13" s="73" t="s">
        <v>155</v>
      </c>
      <c r="F13" s="75" t="s">
        <v>156</v>
      </c>
      <c r="G13" s="17">
        <v>9.2</v>
      </c>
      <c r="H13" s="34"/>
      <c r="I13" s="34"/>
      <c r="J13" s="34"/>
      <c r="K13" s="18">
        <f t="shared" si="0"/>
        <v>9.2</v>
      </c>
      <c r="L13" s="34">
        <v>6</v>
      </c>
    </row>
    <row r="14" spans="1:12" ht="28.5">
      <c r="A14" s="73">
        <v>8</v>
      </c>
      <c r="B14" s="72" t="s">
        <v>217</v>
      </c>
      <c r="C14" s="73">
        <v>2006</v>
      </c>
      <c r="D14" s="74">
        <v>3</v>
      </c>
      <c r="E14" s="73" t="s">
        <v>162</v>
      </c>
      <c r="F14" s="75" t="s">
        <v>163</v>
      </c>
      <c r="G14" s="17">
        <v>9.2</v>
      </c>
      <c r="H14" s="34"/>
      <c r="I14" s="34"/>
      <c r="J14" s="34"/>
      <c r="K14" s="18">
        <f t="shared" si="0"/>
        <v>9.2</v>
      </c>
      <c r="L14" s="34">
        <v>6</v>
      </c>
    </row>
    <row r="15" spans="1:12" ht="28.5">
      <c r="A15" s="73">
        <v>9</v>
      </c>
      <c r="B15" s="72" t="s">
        <v>229</v>
      </c>
      <c r="C15" s="73">
        <v>2006</v>
      </c>
      <c r="D15" s="74">
        <v>3</v>
      </c>
      <c r="E15" s="73" t="s">
        <v>230</v>
      </c>
      <c r="F15" s="75" t="s">
        <v>231</v>
      </c>
      <c r="G15" s="17">
        <v>9.2</v>
      </c>
      <c r="H15" s="34"/>
      <c r="I15" s="34"/>
      <c r="J15" s="34"/>
      <c r="K15" s="18">
        <f t="shared" si="0"/>
        <v>9.2</v>
      </c>
      <c r="L15" s="34">
        <v>6</v>
      </c>
    </row>
    <row r="16" spans="1:12" ht="28.5">
      <c r="A16" s="73">
        <v>10</v>
      </c>
      <c r="B16" s="72" t="s">
        <v>233</v>
      </c>
      <c r="C16" s="73">
        <v>2006</v>
      </c>
      <c r="D16" s="74">
        <v>3</v>
      </c>
      <c r="E16" s="73" t="s">
        <v>149</v>
      </c>
      <c r="F16" s="75" t="s">
        <v>150</v>
      </c>
      <c r="G16" s="17">
        <v>8.8</v>
      </c>
      <c r="H16" s="34"/>
      <c r="I16" s="34"/>
      <c r="J16" s="34"/>
      <c r="K16" s="18">
        <f t="shared" si="0"/>
        <v>8.8</v>
      </c>
      <c r="L16" s="34">
        <v>7</v>
      </c>
    </row>
    <row r="17" spans="1:12" ht="15">
      <c r="A17" s="73">
        <v>11</v>
      </c>
      <c r="B17" s="72" t="s">
        <v>219</v>
      </c>
      <c r="C17" s="73">
        <v>2006</v>
      </c>
      <c r="D17" s="74">
        <v>3</v>
      </c>
      <c r="E17" s="73" t="s">
        <v>168</v>
      </c>
      <c r="F17" s="75" t="s">
        <v>171</v>
      </c>
      <c r="G17" s="17">
        <v>8.7</v>
      </c>
      <c r="H17" s="34"/>
      <c r="I17" s="34"/>
      <c r="J17" s="34"/>
      <c r="K17" s="18">
        <f t="shared" si="0"/>
        <v>8.7</v>
      </c>
      <c r="L17" s="34">
        <v>8</v>
      </c>
    </row>
    <row r="18" spans="1:12" ht="28.5">
      <c r="A18" s="73">
        <v>12</v>
      </c>
      <c r="B18" s="72" t="s">
        <v>216</v>
      </c>
      <c r="C18" s="73">
        <v>2006</v>
      </c>
      <c r="D18" s="74">
        <v>3</v>
      </c>
      <c r="E18" s="73" t="s">
        <v>162</v>
      </c>
      <c r="F18" s="75" t="s">
        <v>163</v>
      </c>
      <c r="G18" s="17">
        <v>8.6</v>
      </c>
      <c r="H18" s="34"/>
      <c r="I18" s="34"/>
      <c r="J18" s="34"/>
      <c r="K18" s="18">
        <f t="shared" si="0"/>
        <v>8.6</v>
      </c>
      <c r="L18" s="34">
        <v>9</v>
      </c>
    </row>
    <row r="19" spans="1:12" ht="15">
      <c r="A19" s="73">
        <v>13</v>
      </c>
      <c r="B19" s="72" t="s">
        <v>218</v>
      </c>
      <c r="C19" s="73">
        <v>2006</v>
      </c>
      <c r="D19" s="74">
        <v>3</v>
      </c>
      <c r="E19" s="73" t="s">
        <v>173</v>
      </c>
      <c r="F19" s="75" t="s">
        <v>174</v>
      </c>
      <c r="G19" s="17">
        <v>8.6</v>
      </c>
      <c r="H19" s="34"/>
      <c r="I19" s="34"/>
      <c r="J19" s="34"/>
      <c r="K19" s="18">
        <f t="shared" si="0"/>
        <v>8.6</v>
      </c>
      <c r="L19" s="34">
        <v>9</v>
      </c>
    </row>
    <row r="20" spans="1:12" ht="30">
      <c r="A20" s="73">
        <v>14</v>
      </c>
      <c r="B20" s="72" t="s">
        <v>193</v>
      </c>
      <c r="C20" s="73">
        <v>2006</v>
      </c>
      <c r="D20" s="74">
        <v>3</v>
      </c>
      <c r="E20" s="76" t="s">
        <v>195</v>
      </c>
      <c r="F20" s="76" t="s">
        <v>196</v>
      </c>
      <c r="G20" s="17">
        <v>8.5</v>
      </c>
      <c r="H20" s="18"/>
      <c r="I20" s="18"/>
      <c r="J20" s="18"/>
      <c r="K20" s="18">
        <f t="shared" si="0"/>
        <v>8.5</v>
      </c>
      <c r="L20" s="34">
        <v>10</v>
      </c>
    </row>
    <row r="21" spans="1:12" ht="15">
      <c r="A21" s="73">
        <v>15</v>
      </c>
      <c r="B21" s="72" t="s">
        <v>197</v>
      </c>
      <c r="C21" s="73">
        <v>2006</v>
      </c>
      <c r="D21" s="74">
        <v>3</v>
      </c>
      <c r="E21" s="76" t="s">
        <v>198</v>
      </c>
      <c r="F21" s="76" t="s">
        <v>199</v>
      </c>
      <c r="G21" s="17">
        <v>8.45</v>
      </c>
      <c r="H21" s="18"/>
      <c r="I21" s="18"/>
      <c r="J21" s="18"/>
      <c r="K21" s="18">
        <f t="shared" si="0"/>
        <v>8.45</v>
      </c>
      <c r="L21" s="34">
        <v>11</v>
      </c>
    </row>
    <row r="22" spans="1:12" ht="15">
      <c r="A22" s="73">
        <v>16</v>
      </c>
      <c r="B22" s="72" t="s">
        <v>234</v>
      </c>
      <c r="C22" s="73">
        <v>2006</v>
      </c>
      <c r="D22" s="74">
        <v>3</v>
      </c>
      <c r="E22" s="73" t="s">
        <v>214</v>
      </c>
      <c r="F22" s="75" t="s">
        <v>215</v>
      </c>
      <c r="G22" s="17">
        <v>8.35</v>
      </c>
      <c r="H22" s="34"/>
      <c r="I22" s="34"/>
      <c r="J22" s="34"/>
      <c r="K22" s="18">
        <f t="shared" si="0"/>
        <v>8.35</v>
      </c>
      <c r="L22" s="34">
        <v>12</v>
      </c>
    </row>
    <row r="23" spans="1:12" ht="15">
      <c r="A23" s="73">
        <v>17</v>
      </c>
      <c r="B23" s="72" t="s">
        <v>220</v>
      </c>
      <c r="C23" s="73">
        <v>2006</v>
      </c>
      <c r="D23" s="74">
        <v>3</v>
      </c>
      <c r="E23" s="73" t="s">
        <v>214</v>
      </c>
      <c r="F23" s="75" t="s">
        <v>215</v>
      </c>
      <c r="G23" s="17">
        <v>8.3</v>
      </c>
      <c r="H23" s="34"/>
      <c r="I23" s="34"/>
      <c r="J23" s="34"/>
      <c r="K23" s="18">
        <f t="shared" si="0"/>
        <v>8.3</v>
      </c>
      <c r="L23" s="34">
        <v>13</v>
      </c>
    </row>
    <row r="24" spans="1:12" ht="28.5">
      <c r="A24" s="73">
        <v>18</v>
      </c>
      <c r="B24" s="72" t="s">
        <v>235</v>
      </c>
      <c r="C24" s="73">
        <v>2006</v>
      </c>
      <c r="D24" s="74">
        <v>3</v>
      </c>
      <c r="E24" s="73" t="s">
        <v>230</v>
      </c>
      <c r="F24" s="75" t="s">
        <v>231</v>
      </c>
      <c r="G24" s="17">
        <v>8.3</v>
      </c>
      <c r="H24" s="34"/>
      <c r="I24" s="34"/>
      <c r="J24" s="34"/>
      <c r="K24" s="18">
        <f t="shared" si="0"/>
        <v>8.3</v>
      </c>
      <c r="L24" s="34">
        <v>13</v>
      </c>
    </row>
    <row r="25" spans="1:12" ht="15">
      <c r="A25" s="73">
        <v>19</v>
      </c>
      <c r="B25" s="72" t="s">
        <v>221</v>
      </c>
      <c r="C25" s="73">
        <v>2006</v>
      </c>
      <c r="D25" s="74">
        <v>3</v>
      </c>
      <c r="E25" s="73" t="s">
        <v>168</v>
      </c>
      <c r="F25" s="75" t="s">
        <v>222</v>
      </c>
      <c r="G25" s="17">
        <v>8.2</v>
      </c>
      <c r="H25" s="34"/>
      <c r="I25" s="34"/>
      <c r="J25" s="34"/>
      <c r="K25" s="18">
        <f t="shared" si="0"/>
        <v>8.2</v>
      </c>
      <c r="L25" s="34">
        <v>14</v>
      </c>
    </row>
    <row r="26" spans="1:12" ht="15">
      <c r="A26" s="73">
        <v>20</v>
      </c>
      <c r="B26" s="72" t="s">
        <v>223</v>
      </c>
      <c r="C26" s="73">
        <v>2006</v>
      </c>
      <c r="D26" s="74">
        <v>3</v>
      </c>
      <c r="E26" s="73" t="s">
        <v>168</v>
      </c>
      <c r="F26" s="75" t="s">
        <v>169</v>
      </c>
      <c r="G26" s="17">
        <v>8.2</v>
      </c>
      <c r="H26" s="34"/>
      <c r="I26" s="34"/>
      <c r="J26" s="34"/>
      <c r="K26" s="18">
        <f t="shared" si="0"/>
        <v>8.2</v>
      </c>
      <c r="L26" s="34">
        <v>14</v>
      </c>
    </row>
    <row r="27" spans="1:12" ht="30">
      <c r="A27" s="73">
        <v>21</v>
      </c>
      <c r="B27" s="72" t="s">
        <v>226</v>
      </c>
      <c r="C27" s="73">
        <v>2006</v>
      </c>
      <c r="D27" s="74">
        <v>3</v>
      </c>
      <c r="E27" s="73" t="s">
        <v>158</v>
      </c>
      <c r="F27" s="75" t="s">
        <v>159</v>
      </c>
      <c r="G27" s="17">
        <v>8.2</v>
      </c>
      <c r="H27" s="34"/>
      <c r="I27" s="34"/>
      <c r="J27" s="34"/>
      <c r="K27" s="18">
        <f t="shared" si="0"/>
        <v>8.2</v>
      </c>
      <c r="L27" s="34">
        <v>14</v>
      </c>
    </row>
    <row r="28" spans="1:12" ht="28.5">
      <c r="A28" s="73">
        <v>22</v>
      </c>
      <c r="B28" s="72" t="s">
        <v>207</v>
      </c>
      <c r="C28" s="73">
        <v>2006</v>
      </c>
      <c r="D28" s="74">
        <v>3</v>
      </c>
      <c r="E28" s="73" t="s">
        <v>165</v>
      </c>
      <c r="F28" s="75" t="s">
        <v>166</v>
      </c>
      <c r="G28" s="17">
        <v>8.1</v>
      </c>
      <c r="H28" s="34"/>
      <c r="I28" s="34"/>
      <c r="J28" s="34"/>
      <c r="K28" s="18">
        <f t="shared" si="0"/>
        <v>8.1</v>
      </c>
      <c r="L28" s="34">
        <v>15</v>
      </c>
    </row>
    <row r="29" spans="1:12" ht="15">
      <c r="A29" s="73">
        <v>23</v>
      </c>
      <c r="B29" s="72" t="s">
        <v>204</v>
      </c>
      <c r="C29" s="73">
        <v>2006</v>
      </c>
      <c r="D29" s="74">
        <v>3</v>
      </c>
      <c r="E29" s="76" t="s">
        <v>267</v>
      </c>
      <c r="F29" s="76" t="s">
        <v>150</v>
      </c>
      <c r="G29" s="17">
        <v>8.05</v>
      </c>
      <c r="H29" s="18"/>
      <c r="I29" s="18"/>
      <c r="J29" s="18"/>
      <c r="K29" s="18">
        <f t="shared" si="0"/>
        <v>8.05</v>
      </c>
      <c r="L29" s="34">
        <v>16</v>
      </c>
    </row>
    <row r="30" spans="1:12" ht="15">
      <c r="A30" s="73">
        <v>24</v>
      </c>
      <c r="B30" s="72" t="s">
        <v>201</v>
      </c>
      <c r="C30" s="73">
        <v>2006</v>
      </c>
      <c r="D30" s="74">
        <v>3</v>
      </c>
      <c r="E30" s="76" t="s">
        <v>202</v>
      </c>
      <c r="F30" s="76" t="s">
        <v>203</v>
      </c>
      <c r="G30" s="17">
        <v>8</v>
      </c>
      <c r="H30" s="18"/>
      <c r="I30" s="18"/>
      <c r="J30" s="18"/>
      <c r="K30" s="18">
        <f t="shared" si="0"/>
        <v>8</v>
      </c>
      <c r="L30" s="34">
        <v>17</v>
      </c>
    </row>
    <row r="31" spans="1:12" ht="28.5">
      <c r="A31" s="73">
        <v>25</v>
      </c>
      <c r="B31" s="72" t="s">
        <v>211</v>
      </c>
      <c r="C31" s="73">
        <v>2006</v>
      </c>
      <c r="D31" s="74">
        <v>3</v>
      </c>
      <c r="E31" s="73" t="s">
        <v>141</v>
      </c>
      <c r="F31" s="75" t="s">
        <v>186</v>
      </c>
      <c r="G31" s="17">
        <v>8</v>
      </c>
      <c r="H31" s="34"/>
      <c r="I31" s="34"/>
      <c r="J31" s="34"/>
      <c r="K31" s="18">
        <f t="shared" si="0"/>
        <v>8</v>
      </c>
      <c r="L31" s="34">
        <v>17</v>
      </c>
    </row>
    <row r="32" spans="1:12" ht="15">
      <c r="A32" s="73">
        <v>26</v>
      </c>
      <c r="B32" s="72" t="s">
        <v>213</v>
      </c>
      <c r="C32" s="73">
        <v>2006</v>
      </c>
      <c r="D32" s="74">
        <v>3</v>
      </c>
      <c r="E32" s="73" t="s">
        <v>214</v>
      </c>
      <c r="F32" s="75" t="s">
        <v>215</v>
      </c>
      <c r="G32" s="17">
        <v>7.9</v>
      </c>
      <c r="H32" s="34"/>
      <c r="I32" s="34"/>
      <c r="J32" s="34"/>
      <c r="K32" s="18">
        <f t="shared" si="0"/>
        <v>7.9</v>
      </c>
      <c r="L32" s="34">
        <v>18</v>
      </c>
    </row>
    <row r="33" spans="1:12" ht="28.5">
      <c r="A33" s="73">
        <v>27</v>
      </c>
      <c r="B33" s="72" t="s">
        <v>227</v>
      </c>
      <c r="C33" s="73">
        <v>2006</v>
      </c>
      <c r="D33" s="74">
        <v>3</v>
      </c>
      <c r="E33" s="73" t="s">
        <v>162</v>
      </c>
      <c r="F33" s="75" t="s">
        <v>163</v>
      </c>
      <c r="G33" s="17">
        <v>7.9</v>
      </c>
      <c r="H33" s="34"/>
      <c r="I33" s="34"/>
      <c r="J33" s="34"/>
      <c r="K33" s="18">
        <f t="shared" si="0"/>
        <v>7.9</v>
      </c>
      <c r="L33" s="34">
        <v>18</v>
      </c>
    </row>
    <row r="34" spans="1:12" ht="28.5">
      <c r="A34" s="73">
        <v>28</v>
      </c>
      <c r="B34" s="72" t="s">
        <v>200</v>
      </c>
      <c r="C34" s="73">
        <v>2006</v>
      </c>
      <c r="D34" s="74">
        <v>3</v>
      </c>
      <c r="E34" s="76" t="s">
        <v>165</v>
      </c>
      <c r="F34" s="76" t="s">
        <v>166</v>
      </c>
      <c r="G34" s="17">
        <v>7.75</v>
      </c>
      <c r="H34" s="18"/>
      <c r="I34" s="18"/>
      <c r="J34" s="18"/>
      <c r="K34" s="18">
        <f t="shared" si="0"/>
        <v>7.75</v>
      </c>
      <c r="L34" s="34">
        <v>19</v>
      </c>
    </row>
    <row r="35" spans="1:12" ht="28.5">
      <c r="A35" s="73">
        <v>29</v>
      </c>
      <c r="B35" s="72" t="s">
        <v>212</v>
      </c>
      <c r="C35" s="73">
        <v>2006</v>
      </c>
      <c r="D35" s="74">
        <v>3</v>
      </c>
      <c r="E35" s="73" t="s">
        <v>141</v>
      </c>
      <c r="F35" s="75" t="s">
        <v>186</v>
      </c>
      <c r="G35" s="17">
        <v>7.75</v>
      </c>
      <c r="H35" s="34"/>
      <c r="I35" s="34"/>
      <c r="J35" s="34"/>
      <c r="K35" s="18">
        <f t="shared" si="0"/>
        <v>7.75</v>
      </c>
      <c r="L35" s="34">
        <v>19</v>
      </c>
    </row>
    <row r="36" spans="1:12" ht="28.5">
      <c r="A36" s="73">
        <v>30</v>
      </c>
      <c r="B36" s="72" t="s">
        <v>208</v>
      </c>
      <c r="C36" s="73">
        <v>2006</v>
      </c>
      <c r="D36" s="74">
        <v>3</v>
      </c>
      <c r="E36" s="73" t="s">
        <v>209</v>
      </c>
      <c r="F36" s="75" t="s">
        <v>210</v>
      </c>
      <c r="G36" s="17">
        <v>7.7</v>
      </c>
      <c r="H36" s="34"/>
      <c r="I36" s="34"/>
      <c r="J36" s="34"/>
      <c r="K36" s="18">
        <f t="shared" si="0"/>
        <v>7.7</v>
      </c>
      <c r="L36" s="34">
        <v>20</v>
      </c>
    </row>
    <row r="37" spans="1:12" ht="28.5">
      <c r="A37" s="73">
        <v>31</v>
      </c>
      <c r="B37" s="72" t="s">
        <v>240</v>
      </c>
      <c r="C37" s="73">
        <v>2006</v>
      </c>
      <c r="D37" s="74">
        <v>3</v>
      </c>
      <c r="E37" s="73" t="s">
        <v>141</v>
      </c>
      <c r="F37" s="75" t="s">
        <v>186</v>
      </c>
      <c r="G37" s="17">
        <v>7.65</v>
      </c>
      <c r="H37" s="34"/>
      <c r="I37" s="34"/>
      <c r="J37" s="34"/>
      <c r="K37" s="18">
        <f t="shared" si="0"/>
        <v>7.65</v>
      </c>
      <c r="L37" s="34">
        <v>21</v>
      </c>
    </row>
    <row r="38" spans="1:12" ht="28.5">
      <c r="A38" s="73">
        <v>32</v>
      </c>
      <c r="B38" s="72" t="s">
        <v>205</v>
      </c>
      <c r="C38" s="73">
        <v>2006</v>
      </c>
      <c r="D38" s="74">
        <v>3</v>
      </c>
      <c r="E38" s="76" t="s">
        <v>141</v>
      </c>
      <c r="F38" s="76" t="s">
        <v>186</v>
      </c>
      <c r="G38" s="17">
        <v>7.55</v>
      </c>
      <c r="H38" s="18"/>
      <c r="I38" s="18"/>
      <c r="J38" s="18"/>
      <c r="K38" s="18">
        <f t="shared" si="0"/>
        <v>7.55</v>
      </c>
      <c r="L38" s="34">
        <v>22</v>
      </c>
    </row>
    <row r="39" spans="1:12" ht="28.5">
      <c r="A39" s="73">
        <v>33</v>
      </c>
      <c r="B39" s="72" t="s">
        <v>238</v>
      </c>
      <c r="C39" s="73">
        <v>2006</v>
      </c>
      <c r="D39" s="74">
        <v>3</v>
      </c>
      <c r="E39" s="73" t="s">
        <v>141</v>
      </c>
      <c r="F39" s="75" t="s">
        <v>186</v>
      </c>
      <c r="G39" s="17">
        <v>7.3</v>
      </c>
      <c r="H39" s="34"/>
      <c r="I39" s="34"/>
      <c r="J39" s="34"/>
      <c r="K39" s="18">
        <f t="shared" si="0"/>
        <v>7.3</v>
      </c>
      <c r="L39" s="34">
        <v>23</v>
      </c>
    </row>
    <row r="40" spans="1:12" ht="28.5">
      <c r="A40" s="73">
        <v>34</v>
      </c>
      <c r="B40" s="72" t="s">
        <v>228</v>
      </c>
      <c r="C40" s="73">
        <v>2006</v>
      </c>
      <c r="D40" s="74">
        <v>3</v>
      </c>
      <c r="E40" s="73" t="s">
        <v>209</v>
      </c>
      <c r="F40" s="75" t="s">
        <v>210</v>
      </c>
      <c r="G40" s="17">
        <v>7.2</v>
      </c>
      <c r="H40" s="34"/>
      <c r="I40" s="34"/>
      <c r="J40" s="34"/>
      <c r="K40" s="18">
        <f t="shared" si="0"/>
        <v>7.2</v>
      </c>
      <c r="L40" s="34">
        <v>24</v>
      </c>
    </row>
    <row r="41" spans="1:12" ht="28.5">
      <c r="A41" s="73">
        <v>35</v>
      </c>
      <c r="B41" s="72" t="s">
        <v>224</v>
      </c>
      <c r="C41" s="73">
        <v>2006</v>
      </c>
      <c r="D41" s="74">
        <v>3</v>
      </c>
      <c r="E41" s="73" t="s">
        <v>209</v>
      </c>
      <c r="F41" s="75" t="s">
        <v>210</v>
      </c>
      <c r="G41" s="17">
        <v>6.95</v>
      </c>
      <c r="H41" s="34"/>
      <c r="I41" s="34"/>
      <c r="J41" s="34"/>
      <c r="K41" s="18">
        <f t="shared" si="0"/>
        <v>6.95</v>
      </c>
      <c r="L41" s="34">
        <v>25</v>
      </c>
    </row>
    <row r="42" ht="27" customHeight="1">
      <c r="A4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44">
    <tabColor indexed="42"/>
  </sheetPr>
  <dimension ref="A1:L14"/>
  <sheetViews>
    <sheetView workbookViewId="0" topLeftCell="A1">
      <selection activeCell="B13" sqref="B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126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1" customHeight="1">
      <c r="A7" s="64">
        <v>1</v>
      </c>
      <c r="B7" s="58" t="s">
        <v>53</v>
      </c>
      <c r="C7" s="36">
        <v>2006</v>
      </c>
      <c r="D7" s="114">
        <v>3</v>
      </c>
      <c r="E7" s="35" t="s">
        <v>350</v>
      </c>
      <c r="F7" s="19" t="s">
        <v>376</v>
      </c>
      <c r="G7" s="17">
        <v>9.55</v>
      </c>
      <c r="H7" s="18"/>
      <c r="I7" s="18"/>
      <c r="J7" s="18"/>
      <c r="K7" s="18">
        <f>SUM(G7:J7)</f>
        <v>9.55</v>
      </c>
      <c r="L7" s="34">
        <v>1</v>
      </c>
    </row>
    <row r="8" spans="1:12" ht="21" customHeight="1">
      <c r="A8" s="64">
        <v>2</v>
      </c>
      <c r="B8" s="67" t="s">
        <v>63</v>
      </c>
      <c r="C8" s="79">
        <v>2006</v>
      </c>
      <c r="D8" s="114">
        <v>3</v>
      </c>
      <c r="E8" s="35" t="s">
        <v>176</v>
      </c>
      <c r="F8" s="36" t="s">
        <v>177</v>
      </c>
      <c r="G8" s="17">
        <v>9.55</v>
      </c>
      <c r="H8" s="18"/>
      <c r="I8" s="18"/>
      <c r="J8" s="18"/>
      <c r="K8" s="18">
        <v>9.55</v>
      </c>
      <c r="L8" s="34">
        <v>1</v>
      </c>
    </row>
    <row r="9" spans="1:12" ht="21" customHeight="1">
      <c r="A9" s="64">
        <v>3</v>
      </c>
      <c r="B9" s="58" t="s">
        <v>54</v>
      </c>
      <c r="C9" s="35">
        <v>2006</v>
      </c>
      <c r="D9" s="114">
        <v>3</v>
      </c>
      <c r="E9" s="35" t="s">
        <v>350</v>
      </c>
      <c r="F9" s="19" t="s">
        <v>376</v>
      </c>
      <c r="G9" s="17">
        <v>9.2</v>
      </c>
      <c r="H9" s="18"/>
      <c r="I9" s="18"/>
      <c r="J9" s="18"/>
      <c r="K9" s="18">
        <f>SUM(G9:J9)</f>
        <v>9.2</v>
      </c>
      <c r="L9" s="34">
        <v>2</v>
      </c>
    </row>
    <row r="10" spans="1:12" ht="21" customHeight="1">
      <c r="A10" s="64">
        <v>4</v>
      </c>
      <c r="B10" s="58" t="s">
        <v>55</v>
      </c>
      <c r="C10" s="36">
        <v>2006</v>
      </c>
      <c r="D10" s="114">
        <v>3</v>
      </c>
      <c r="E10" s="35" t="s">
        <v>350</v>
      </c>
      <c r="F10" s="19" t="s">
        <v>376</v>
      </c>
      <c r="G10" s="17">
        <v>8.7</v>
      </c>
      <c r="H10" s="18"/>
      <c r="I10" s="18"/>
      <c r="J10" s="18"/>
      <c r="K10" s="18">
        <f>SUM(G10:J10)</f>
        <v>8.7</v>
      </c>
      <c r="L10" s="34">
        <v>3</v>
      </c>
    </row>
    <row r="11" spans="1:12" ht="21" customHeight="1">
      <c r="A11" s="64">
        <v>5</v>
      </c>
      <c r="B11" s="58" t="s">
        <v>380</v>
      </c>
      <c r="C11" s="35">
        <v>2006</v>
      </c>
      <c r="D11" s="114">
        <v>3</v>
      </c>
      <c r="E11" s="35" t="s">
        <v>350</v>
      </c>
      <c r="F11" s="19" t="s">
        <v>376</v>
      </c>
      <c r="G11" s="17">
        <v>8.6</v>
      </c>
      <c r="H11" s="18"/>
      <c r="I11" s="18"/>
      <c r="J11" s="18"/>
      <c r="K11" s="18">
        <f>SUM(G11:J11)</f>
        <v>8.6</v>
      </c>
      <c r="L11" s="34">
        <v>4</v>
      </c>
    </row>
    <row r="12" spans="1:12" ht="27" customHeight="1">
      <c r="A12" s="64">
        <v>6</v>
      </c>
      <c r="B12" s="58" t="s">
        <v>381</v>
      </c>
      <c r="C12" s="36">
        <v>2006</v>
      </c>
      <c r="D12" s="114">
        <v>3</v>
      </c>
      <c r="E12" s="35" t="s">
        <v>350</v>
      </c>
      <c r="F12" s="19" t="s">
        <v>376</v>
      </c>
      <c r="G12" s="17">
        <v>8.35</v>
      </c>
      <c r="H12" s="18"/>
      <c r="I12" s="18"/>
      <c r="J12" s="18"/>
      <c r="K12" s="18">
        <f>SUM(G12:J12)</f>
        <v>8.35</v>
      </c>
      <c r="L12" s="34">
        <v>5</v>
      </c>
    </row>
    <row r="13" spans="1:12" ht="15">
      <c r="A13" s="64">
        <v>7</v>
      </c>
      <c r="B13" s="58" t="s">
        <v>52</v>
      </c>
      <c r="C13" s="36">
        <v>2006</v>
      </c>
      <c r="D13" s="114">
        <v>3</v>
      </c>
      <c r="E13" s="35" t="s">
        <v>350</v>
      </c>
      <c r="F13" s="19" t="s">
        <v>376</v>
      </c>
      <c r="G13" s="17">
        <v>8.05</v>
      </c>
      <c r="H13" s="18"/>
      <c r="I13" s="18"/>
      <c r="J13" s="18"/>
      <c r="K13" s="18">
        <f>SUM(G13:J13)</f>
        <v>8.05</v>
      </c>
      <c r="L13" s="34">
        <v>6</v>
      </c>
    </row>
    <row r="14" spans="1:2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  <c r="B14" s="40"/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4">
    <tabColor indexed="42"/>
  </sheetPr>
  <dimension ref="A1:L15"/>
  <sheetViews>
    <sheetView zoomScalePageLayoutView="0" workbookViewId="0" topLeftCell="A1">
      <selection activeCell="A7" sqref="A7:A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113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1.5" customHeight="1">
      <c r="A7" s="64">
        <v>1</v>
      </c>
      <c r="B7" s="129" t="s">
        <v>429</v>
      </c>
      <c r="C7" s="133">
        <v>2006</v>
      </c>
      <c r="D7" s="133">
        <v>3</v>
      </c>
      <c r="E7" s="125" t="s">
        <v>168</v>
      </c>
      <c r="F7" s="125" t="s">
        <v>169</v>
      </c>
      <c r="G7" s="17">
        <v>10.85</v>
      </c>
      <c r="H7" s="18"/>
      <c r="I7" s="18"/>
      <c r="J7" s="18"/>
      <c r="K7" s="18">
        <f aca="true" t="shared" si="0" ref="K7:K14">SUM(G7:J7)</f>
        <v>10.85</v>
      </c>
      <c r="L7" s="34">
        <v>1</v>
      </c>
    </row>
    <row r="8" spans="1:12" ht="21" customHeight="1">
      <c r="A8" s="64">
        <v>2</v>
      </c>
      <c r="B8" s="129" t="s">
        <v>64</v>
      </c>
      <c r="C8" s="133">
        <v>2006</v>
      </c>
      <c r="D8" s="133">
        <v>3</v>
      </c>
      <c r="E8" s="125" t="s">
        <v>176</v>
      </c>
      <c r="F8" s="130" t="s">
        <v>177</v>
      </c>
      <c r="G8" s="17">
        <v>10.85</v>
      </c>
      <c r="H8" s="18"/>
      <c r="I8" s="18"/>
      <c r="J8" s="18"/>
      <c r="K8" s="18">
        <f t="shared" si="0"/>
        <v>10.85</v>
      </c>
      <c r="L8" s="34">
        <v>1</v>
      </c>
    </row>
    <row r="9" spans="1:12" ht="27.75" customHeight="1">
      <c r="A9" s="64">
        <v>3</v>
      </c>
      <c r="B9" s="134" t="s">
        <v>425</v>
      </c>
      <c r="C9" s="133">
        <v>2006</v>
      </c>
      <c r="D9" s="133">
        <v>3</v>
      </c>
      <c r="E9" s="125" t="s">
        <v>149</v>
      </c>
      <c r="F9" s="125" t="s">
        <v>426</v>
      </c>
      <c r="G9" s="17">
        <v>9.45</v>
      </c>
      <c r="H9" s="18"/>
      <c r="I9" s="18"/>
      <c r="J9" s="18"/>
      <c r="K9" s="18">
        <f t="shared" si="0"/>
        <v>9.45</v>
      </c>
      <c r="L9" s="34">
        <v>2</v>
      </c>
    </row>
    <row r="10" spans="1:12" ht="21" customHeight="1">
      <c r="A10" s="64">
        <v>4</v>
      </c>
      <c r="B10" s="129" t="s">
        <v>427</v>
      </c>
      <c r="C10" s="133">
        <v>2006</v>
      </c>
      <c r="D10" s="133">
        <v>3</v>
      </c>
      <c r="E10" s="125" t="s">
        <v>428</v>
      </c>
      <c r="F10" s="130" t="s">
        <v>243</v>
      </c>
      <c r="G10" s="17">
        <v>8.85</v>
      </c>
      <c r="H10" s="18"/>
      <c r="I10" s="18"/>
      <c r="J10" s="18"/>
      <c r="K10" s="18">
        <f t="shared" si="0"/>
        <v>8.85</v>
      </c>
      <c r="L10" s="34">
        <v>3</v>
      </c>
    </row>
    <row r="11" spans="1:12" ht="30" customHeight="1">
      <c r="A11" s="64">
        <v>5</v>
      </c>
      <c r="B11" s="129" t="s">
        <v>430</v>
      </c>
      <c r="C11" s="133">
        <v>2006</v>
      </c>
      <c r="D11" s="133">
        <v>3</v>
      </c>
      <c r="E11" s="125" t="s">
        <v>162</v>
      </c>
      <c r="F11" s="125" t="s">
        <v>163</v>
      </c>
      <c r="G11" s="17">
        <v>8.65</v>
      </c>
      <c r="H11" s="18"/>
      <c r="I11" s="18"/>
      <c r="J11" s="18"/>
      <c r="K11" s="18">
        <f t="shared" si="0"/>
        <v>8.65</v>
      </c>
      <c r="L11" s="34">
        <v>4</v>
      </c>
    </row>
    <row r="12" spans="1:12" ht="27" customHeight="1">
      <c r="A12" s="64">
        <v>6</v>
      </c>
      <c r="B12" s="129" t="s">
        <v>432</v>
      </c>
      <c r="C12" s="133">
        <v>2006</v>
      </c>
      <c r="D12" s="133">
        <v>3</v>
      </c>
      <c r="E12" s="125" t="s">
        <v>162</v>
      </c>
      <c r="F12" s="125" t="s">
        <v>163</v>
      </c>
      <c r="G12" s="17">
        <v>8.45</v>
      </c>
      <c r="H12" s="18"/>
      <c r="I12" s="18"/>
      <c r="J12" s="18"/>
      <c r="K12" s="18">
        <f t="shared" si="0"/>
        <v>8.45</v>
      </c>
      <c r="L12" s="34">
        <v>5</v>
      </c>
    </row>
    <row r="13" spans="1:12" ht="15">
      <c r="A13" s="64">
        <v>7</v>
      </c>
      <c r="B13" s="129" t="s">
        <v>441</v>
      </c>
      <c r="C13" s="133">
        <v>2005</v>
      </c>
      <c r="D13" s="133">
        <v>3</v>
      </c>
      <c r="E13" s="125" t="s">
        <v>183</v>
      </c>
      <c r="F13" s="125" t="s">
        <v>184</v>
      </c>
      <c r="G13" s="17">
        <v>8.4</v>
      </c>
      <c r="H13" s="18"/>
      <c r="I13" s="18"/>
      <c r="J13" s="18"/>
      <c r="K13" s="18">
        <f t="shared" si="0"/>
        <v>8.4</v>
      </c>
      <c r="L13" s="34">
        <v>6</v>
      </c>
    </row>
    <row r="14" spans="1:12" ht="28.5">
      <c r="A14" s="64">
        <v>8</v>
      </c>
      <c r="B14" s="129" t="s">
        <v>431</v>
      </c>
      <c r="C14" s="133">
        <v>2006</v>
      </c>
      <c r="D14" s="133">
        <v>3</v>
      </c>
      <c r="E14" s="125" t="s">
        <v>162</v>
      </c>
      <c r="F14" s="125" t="s">
        <v>163</v>
      </c>
      <c r="G14" s="17">
        <v>7.9</v>
      </c>
      <c r="H14" s="18"/>
      <c r="I14" s="18"/>
      <c r="J14" s="18"/>
      <c r="K14" s="18">
        <f t="shared" si="0"/>
        <v>7.9</v>
      </c>
      <c r="L14" s="34">
        <v>7</v>
      </c>
    </row>
    <row r="1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9">
    <tabColor indexed="42"/>
  </sheetPr>
  <dimension ref="A1:L14"/>
  <sheetViews>
    <sheetView zoomScalePageLayoutView="0" workbookViewId="0" topLeftCell="A1">
      <selection activeCell="A7" sqref="A7:A11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40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104</v>
      </c>
      <c r="D5" s="170"/>
      <c r="F5" s="11" t="s">
        <v>125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s="154" customFormat="1" ht="33.75" customHeight="1">
      <c r="A7" s="64">
        <v>1</v>
      </c>
      <c r="B7" s="134" t="s">
        <v>567</v>
      </c>
      <c r="C7" s="133">
        <v>2006</v>
      </c>
      <c r="D7" s="133">
        <v>3</v>
      </c>
      <c r="E7" s="125" t="s">
        <v>146</v>
      </c>
      <c r="F7" s="125" t="s">
        <v>147</v>
      </c>
      <c r="G7" s="17">
        <v>11.65</v>
      </c>
      <c r="H7" s="18">
        <v>10.7</v>
      </c>
      <c r="I7" s="18"/>
      <c r="J7" s="18"/>
      <c r="K7" s="18">
        <f>SUM(G7:J7)</f>
        <v>22.35</v>
      </c>
      <c r="L7" s="34">
        <v>1</v>
      </c>
    </row>
    <row r="8" spans="1:12" s="154" customFormat="1" ht="33.75" customHeight="1">
      <c r="A8" s="64">
        <v>2</v>
      </c>
      <c r="B8" s="134" t="s">
        <v>565</v>
      </c>
      <c r="C8" s="133">
        <v>2006</v>
      </c>
      <c r="D8" s="133">
        <v>3</v>
      </c>
      <c r="E8" s="125" t="s">
        <v>149</v>
      </c>
      <c r="F8" s="125" t="s">
        <v>426</v>
      </c>
      <c r="G8" s="17">
        <v>11.1</v>
      </c>
      <c r="H8" s="18">
        <v>10</v>
      </c>
      <c r="I8" s="18"/>
      <c r="J8" s="18"/>
      <c r="K8" s="18">
        <f>SUM(G8:J8)</f>
        <v>21.1</v>
      </c>
      <c r="L8" s="34">
        <v>2</v>
      </c>
    </row>
    <row r="9" spans="1:12" s="154" customFormat="1" ht="33.75" customHeight="1">
      <c r="A9" s="64">
        <v>3</v>
      </c>
      <c r="B9" s="134" t="s">
        <v>62</v>
      </c>
      <c r="C9" s="133">
        <v>2006</v>
      </c>
      <c r="D9" s="133">
        <v>3</v>
      </c>
      <c r="E9" s="125" t="s">
        <v>176</v>
      </c>
      <c r="F9" s="130" t="s">
        <v>177</v>
      </c>
      <c r="G9" s="17">
        <v>11.15</v>
      </c>
      <c r="H9" s="18">
        <v>9.95</v>
      </c>
      <c r="I9" s="18"/>
      <c r="J9" s="18"/>
      <c r="K9" s="18">
        <f>SUM(G9:J9)</f>
        <v>21.1</v>
      </c>
      <c r="L9" s="34">
        <v>2</v>
      </c>
    </row>
    <row r="10" spans="1:12" s="154" customFormat="1" ht="33.75" customHeight="1">
      <c r="A10" s="64">
        <v>4</v>
      </c>
      <c r="B10" s="136" t="s">
        <v>88</v>
      </c>
      <c r="C10" s="133">
        <v>2006</v>
      </c>
      <c r="D10" s="133">
        <v>3</v>
      </c>
      <c r="E10" s="125" t="s">
        <v>483</v>
      </c>
      <c r="F10" s="125" t="s">
        <v>484</v>
      </c>
      <c r="G10" s="17">
        <v>10.5</v>
      </c>
      <c r="H10" s="18">
        <v>8.75</v>
      </c>
      <c r="I10" s="18"/>
      <c r="J10" s="18"/>
      <c r="K10" s="18">
        <f>SUM(G10:J10)</f>
        <v>19.25</v>
      </c>
      <c r="L10" s="34">
        <v>3</v>
      </c>
    </row>
    <row r="11" spans="1:12" s="154" customFormat="1" ht="33.75" customHeight="1">
      <c r="A11" s="64">
        <v>5</v>
      </c>
      <c r="B11" s="134" t="s">
        <v>566</v>
      </c>
      <c r="C11" s="133">
        <v>2006</v>
      </c>
      <c r="D11" s="133">
        <v>3</v>
      </c>
      <c r="E11" s="125" t="s">
        <v>141</v>
      </c>
      <c r="F11" s="125" t="s">
        <v>142</v>
      </c>
      <c r="G11" s="17">
        <v>9.2</v>
      </c>
      <c r="H11" s="18">
        <v>8.65</v>
      </c>
      <c r="I11" s="18"/>
      <c r="J11" s="18"/>
      <c r="K11" s="18">
        <f>SUM(G11:J11)</f>
        <v>17.85</v>
      </c>
      <c r="L11" s="34">
        <v>4</v>
      </c>
    </row>
    <row r="12" spans="1:12" ht="27" customHeight="1">
      <c r="A12" s="56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  <c r="B12" s="49"/>
      <c r="C12" s="48"/>
      <c r="D12" s="50"/>
      <c r="E12" s="51"/>
      <c r="F12" s="52"/>
      <c r="G12" s="53"/>
      <c r="H12" s="54"/>
      <c r="I12" s="54"/>
      <c r="J12" s="54"/>
      <c r="K12" s="54"/>
      <c r="L12" s="55"/>
    </row>
    <row r="13" spans="1:12" ht="14.25">
      <c r="A13" s="48"/>
      <c r="B13" s="49"/>
      <c r="C13" s="48"/>
      <c r="D13" s="50"/>
      <c r="E13" s="51"/>
      <c r="F13" s="52"/>
      <c r="G13" s="53"/>
      <c r="H13" s="54"/>
      <c r="I13" s="54"/>
      <c r="J13" s="54"/>
      <c r="K13" s="54"/>
      <c r="L13" s="55"/>
    </row>
    <row r="14" ht="14.25">
      <c r="B14" s="40"/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43">
    <tabColor indexed="42"/>
  </sheetPr>
  <dimension ref="A1:L30"/>
  <sheetViews>
    <sheetView workbookViewId="0" topLeftCell="A10">
      <selection activeCell="E17" sqref="E17"/>
    </sheetView>
  </sheetViews>
  <sheetFormatPr defaultColWidth="9.00390625" defaultRowHeight="12.75"/>
  <cols>
    <col min="1" max="1" width="6.375" style="0" customWidth="1"/>
    <col min="2" max="2" width="27.125" style="0" customWidth="1"/>
    <col min="3" max="3" width="8.75390625" style="0" customWidth="1"/>
    <col min="4" max="4" width="8.8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71" t="s">
        <v>124</v>
      </c>
      <c r="D5" s="172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4.75" customHeight="1">
      <c r="A7" s="77">
        <v>1</v>
      </c>
      <c r="B7" s="84" t="s">
        <v>244</v>
      </c>
      <c r="C7" s="81">
        <v>2007</v>
      </c>
      <c r="D7" s="75" t="s">
        <v>247</v>
      </c>
      <c r="E7" s="76" t="s">
        <v>146</v>
      </c>
      <c r="F7" s="76" t="s">
        <v>147</v>
      </c>
      <c r="G7" s="17">
        <v>10.2</v>
      </c>
      <c r="H7" s="18"/>
      <c r="I7" s="18"/>
      <c r="J7" s="18"/>
      <c r="K7" s="18">
        <f aca="true" t="shared" si="0" ref="K7:K29">SUM(G7:J7)</f>
        <v>10.2</v>
      </c>
      <c r="L7" s="44">
        <v>1</v>
      </c>
    </row>
    <row r="8" spans="1:12" ht="24.75" customHeight="1">
      <c r="A8" s="77">
        <v>2</v>
      </c>
      <c r="B8" s="84" t="s">
        <v>251</v>
      </c>
      <c r="C8" s="81">
        <v>2007</v>
      </c>
      <c r="D8" s="75" t="s">
        <v>247</v>
      </c>
      <c r="E8" s="76" t="s">
        <v>317</v>
      </c>
      <c r="F8" s="76" t="s">
        <v>163</v>
      </c>
      <c r="G8" s="17">
        <v>8.9</v>
      </c>
      <c r="H8" s="19"/>
      <c r="I8" s="19"/>
      <c r="J8" s="19"/>
      <c r="K8" s="18">
        <f t="shared" si="0"/>
        <v>8.9</v>
      </c>
      <c r="L8" s="44">
        <v>2</v>
      </c>
    </row>
    <row r="9" spans="1:12" ht="24.75" customHeight="1">
      <c r="A9" s="77">
        <v>3</v>
      </c>
      <c r="B9" s="85" t="s">
        <v>246</v>
      </c>
      <c r="C9" s="73">
        <v>2007</v>
      </c>
      <c r="D9" s="75" t="s">
        <v>247</v>
      </c>
      <c r="E9" s="76" t="s">
        <v>183</v>
      </c>
      <c r="F9" s="86" t="s">
        <v>184</v>
      </c>
      <c r="G9" s="17">
        <v>8.85</v>
      </c>
      <c r="H9" s="18"/>
      <c r="I9" s="18"/>
      <c r="J9" s="18"/>
      <c r="K9" s="18">
        <f t="shared" si="0"/>
        <v>8.85</v>
      </c>
      <c r="L9" s="44">
        <v>3</v>
      </c>
    </row>
    <row r="10" spans="1:12" ht="24.75" customHeight="1">
      <c r="A10" s="77">
        <v>4</v>
      </c>
      <c r="B10" s="84" t="s">
        <v>108</v>
      </c>
      <c r="C10" s="75">
        <v>2007</v>
      </c>
      <c r="D10" s="75" t="s">
        <v>247</v>
      </c>
      <c r="E10" s="76" t="s">
        <v>176</v>
      </c>
      <c r="F10" s="81" t="s">
        <v>177</v>
      </c>
      <c r="G10" s="17">
        <v>8.85</v>
      </c>
      <c r="H10" s="19"/>
      <c r="I10" s="19"/>
      <c r="J10" s="19"/>
      <c r="K10" s="18">
        <f t="shared" si="0"/>
        <v>8.85</v>
      </c>
      <c r="L10" s="44">
        <v>3</v>
      </c>
    </row>
    <row r="11" spans="1:12" ht="18" customHeight="1">
      <c r="A11" s="77">
        <v>5</v>
      </c>
      <c r="B11" s="85" t="s">
        <v>257</v>
      </c>
      <c r="C11" s="75">
        <v>2007</v>
      </c>
      <c r="D11" s="75" t="s">
        <v>247</v>
      </c>
      <c r="E11" s="76" t="s">
        <v>183</v>
      </c>
      <c r="F11" s="86" t="s">
        <v>184</v>
      </c>
      <c r="G11" s="17">
        <v>8.55</v>
      </c>
      <c r="H11" s="19"/>
      <c r="I11" s="19"/>
      <c r="J11" s="19"/>
      <c r="K11" s="18">
        <f t="shared" si="0"/>
        <v>8.55</v>
      </c>
      <c r="L11" s="44">
        <v>4</v>
      </c>
    </row>
    <row r="12" spans="1:12" ht="15">
      <c r="A12" s="77">
        <v>6</v>
      </c>
      <c r="B12" s="84" t="s">
        <v>248</v>
      </c>
      <c r="C12" s="73">
        <v>2007</v>
      </c>
      <c r="D12" s="75" t="s">
        <v>247</v>
      </c>
      <c r="E12" s="76" t="s">
        <v>242</v>
      </c>
      <c r="F12" s="81" t="s">
        <v>243</v>
      </c>
      <c r="G12" s="17">
        <v>8.55</v>
      </c>
      <c r="H12" s="18"/>
      <c r="I12" s="18"/>
      <c r="J12" s="18"/>
      <c r="K12" s="18">
        <f t="shared" si="0"/>
        <v>8.55</v>
      </c>
      <c r="L12" s="44">
        <v>4</v>
      </c>
    </row>
    <row r="13" spans="1:12" ht="28.5">
      <c r="A13" s="77">
        <v>7</v>
      </c>
      <c r="B13" s="84" t="s">
        <v>263</v>
      </c>
      <c r="C13" s="75">
        <v>2007</v>
      </c>
      <c r="D13" s="75" t="s">
        <v>247</v>
      </c>
      <c r="E13" s="76" t="s">
        <v>230</v>
      </c>
      <c r="F13" s="76" t="s">
        <v>231</v>
      </c>
      <c r="G13" s="17">
        <v>8.35</v>
      </c>
      <c r="H13" s="19"/>
      <c r="I13" s="19"/>
      <c r="J13" s="19"/>
      <c r="K13" s="18">
        <f t="shared" si="0"/>
        <v>8.35</v>
      </c>
      <c r="L13" s="44">
        <v>5</v>
      </c>
    </row>
    <row r="14" spans="1:12" ht="15">
      <c r="A14" s="77">
        <v>8</v>
      </c>
      <c r="B14" s="87" t="s">
        <v>258</v>
      </c>
      <c r="C14" s="75">
        <v>2007</v>
      </c>
      <c r="D14" s="75" t="s">
        <v>247</v>
      </c>
      <c r="E14" s="76" t="s">
        <v>158</v>
      </c>
      <c r="F14" s="76" t="s">
        <v>159</v>
      </c>
      <c r="G14" s="17">
        <v>8.35</v>
      </c>
      <c r="H14" s="19"/>
      <c r="I14" s="19"/>
      <c r="J14" s="19"/>
      <c r="K14" s="18">
        <f t="shared" si="0"/>
        <v>8.35</v>
      </c>
      <c r="L14" s="44">
        <v>5</v>
      </c>
    </row>
    <row r="15" spans="1:12" ht="15">
      <c r="A15" s="77">
        <v>9</v>
      </c>
      <c r="B15" s="84" t="s">
        <v>249</v>
      </c>
      <c r="C15" s="81">
        <v>2007</v>
      </c>
      <c r="D15" s="75" t="s">
        <v>247</v>
      </c>
      <c r="E15" s="76" t="s">
        <v>318</v>
      </c>
      <c r="F15" s="76" t="s">
        <v>142</v>
      </c>
      <c r="G15" s="17">
        <v>8.3</v>
      </c>
      <c r="H15" s="18"/>
      <c r="I15" s="18"/>
      <c r="J15" s="18"/>
      <c r="K15" s="18">
        <f t="shared" si="0"/>
        <v>8.3</v>
      </c>
      <c r="L15" s="44">
        <v>6</v>
      </c>
    </row>
    <row r="16" spans="1:12" ht="15">
      <c r="A16" s="77">
        <v>10</v>
      </c>
      <c r="B16" s="84" t="s">
        <v>252</v>
      </c>
      <c r="C16" s="81">
        <v>2007</v>
      </c>
      <c r="D16" s="75" t="s">
        <v>247</v>
      </c>
      <c r="E16" s="76" t="s">
        <v>318</v>
      </c>
      <c r="F16" s="76" t="s">
        <v>142</v>
      </c>
      <c r="G16" s="17">
        <v>8.3</v>
      </c>
      <c r="H16" s="19"/>
      <c r="I16" s="19"/>
      <c r="J16" s="19"/>
      <c r="K16" s="18">
        <f t="shared" si="0"/>
        <v>8.3</v>
      </c>
      <c r="L16" s="44">
        <v>6</v>
      </c>
    </row>
    <row r="17" spans="1:12" ht="18" customHeight="1">
      <c r="A17" s="77">
        <v>11</v>
      </c>
      <c r="B17" s="84" t="s">
        <v>264</v>
      </c>
      <c r="C17" s="75">
        <v>2007</v>
      </c>
      <c r="D17" s="75" t="s">
        <v>247</v>
      </c>
      <c r="E17" s="76" t="s">
        <v>319</v>
      </c>
      <c r="F17" s="76" t="s">
        <v>210</v>
      </c>
      <c r="G17" s="17">
        <v>8</v>
      </c>
      <c r="H17" s="19"/>
      <c r="I17" s="19"/>
      <c r="J17" s="19"/>
      <c r="K17" s="18">
        <f t="shared" si="0"/>
        <v>8</v>
      </c>
      <c r="L17" s="44">
        <v>7</v>
      </c>
    </row>
    <row r="18" spans="1:12" ht="28.5">
      <c r="A18" s="77">
        <v>12</v>
      </c>
      <c r="B18" s="84" t="s">
        <v>266</v>
      </c>
      <c r="C18" s="75">
        <v>2007</v>
      </c>
      <c r="D18" s="75" t="s">
        <v>247</v>
      </c>
      <c r="E18" s="76" t="s">
        <v>230</v>
      </c>
      <c r="F18" s="76" t="s">
        <v>231</v>
      </c>
      <c r="G18" s="17">
        <v>8</v>
      </c>
      <c r="H18" s="19"/>
      <c r="I18" s="19"/>
      <c r="J18" s="19"/>
      <c r="K18" s="18">
        <f t="shared" si="0"/>
        <v>8</v>
      </c>
      <c r="L18" s="44">
        <v>7</v>
      </c>
    </row>
    <row r="19" spans="1:12" ht="15">
      <c r="A19" s="77">
        <v>13</v>
      </c>
      <c r="B19" s="84" t="s">
        <v>253</v>
      </c>
      <c r="C19" s="75">
        <v>2007</v>
      </c>
      <c r="D19" s="75" t="s">
        <v>247</v>
      </c>
      <c r="E19" s="76" t="s">
        <v>319</v>
      </c>
      <c r="F19" s="76" t="s">
        <v>210</v>
      </c>
      <c r="G19" s="17">
        <v>7.95</v>
      </c>
      <c r="H19" s="19"/>
      <c r="I19" s="19"/>
      <c r="J19" s="19"/>
      <c r="K19" s="18">
        <f t="shared" si="0"/>
        <v>7.95</v>
      </c>
      <c r="L19" s="44">
        <v>8</v>
      </c>
    </row>
    <row r="20" spans="1:12" ht="28.5">
      <c r="A20" s="77">
        <v>14</v>
      </c>
      <c r="B20" s="84" t="s">
        <v>245</v>
      </c>
      <c r="C20" s="81">
        <v>2007</v>
      </c>
      <c r="D20" s="75" t="s">
        <v>247</v>
      </c>
      <c r="E20" s="76" t="s">
        <v>141</v>
      </c>
      <c r="F20" s="76" t="s">
        <v>142</v>
      </c>
      <c r="G20" s="17">
        <v>7.7</v>
      </c>
      <c r="H20" s="18"/>
      <c r="I20" s="18"/>
      <c r="J20" s="18"/>
      <c r="K20" s="18">
        <f t="shared" si="0"/>
        <v>7.7</v>
      </c>
      <c r="L20" s="44">
        <v>9</v>
      </c>
    </row>
    <row r="21" spans="1:12" ht="28.5">
      <c r="A21" s="77">
        <v>15</v>
      </c>
      <c r="B21" s="84" t="s">
        <v>259</v>
      </c>
      <c r="C21" s="75">
        <v>2007</v>
      </c>
      <c r="D21" s="75" t="s">
        <v>247</v>
      </c>
      <c r="E21" s="76" t="s">
        <v>141</v>
      </c>
      <c r="F21" s="76" t="s">
        <v>186</v>
      </c>
      <c r="G21" s="17">
        <v>7.7</v>
      </c>
      <c r="H21" s="19"/>
      <c r="I21" s="19"/>
      <c r="J21" s="19"/>
      <c r="K21" s="18">
        <f t="shared" si="0"/>
        <v>7.7</v>
      </c>
      <c r="L21" s="44">
        <v>9</v>
      </c>
    </row>
    <row r="22" spans="1:12" ht="15">
      <c r="A22" s="77">
        <v>16</v>
      </c>
      <c r="B22" s="84" t="s">
        <v>260</v>
      </c>
      <c r="C22" s="75">
        <v>2007</v>
      </c>
      <c r="D22" s="75" t="s">
        <v>247</v>
      </c>
      <c r="E22" s="76" t="s">
        <v>242</v>
      </c>
      <c r="F22" s="81" t="s">
        <v>243</v>
      </c>
      <c r="G22" s="17">
        <v>7.5</v>
      </c>
      <c r="H22" s="19"/>
      <c r="I22" s="19"/>
      <c r="J22" s="19"/>
      <c r="K22" s="18">
        <f t="shared" si="0"/>
        <v>7.5</v>
      </c>
      <c r="L22" s="44">
        <v>10</v>
      </c>
    </row>
    <row r="23" spans="1:12" ht="28.5">
      <c r="A23" s="77">
        <v>17</v>
      </c>
      <c r="B23" s="84" t="s">
        <v>256</v>
      </c>
      <c r="C23" s="75">
        <v>2007</v>
      </c>
      <c r="D23" s="75" t="s">
        <v>247</v>
      </c>
      <c r="E23" s="76" t="s">
        <v>314</v>
      </c>
      <c r="F23" s="76" t="s">
        <v>163</v>
      </c>
      <c r="G23" s="17">
        <v>7.4</v>
      </c>
      <c r="H23" s="19"/>
      <c r="I23" s="19"/>
      <c r="J23" s="19"/>
      <c r="K23" s="18">
        <f t="shared" si="0"/>
        <v>7.4</v>
      </c>
      <c r="L23" s="44">
        <v>11</v>
      </c>
    </row>
    <row r="24" spans="1:12" ht="28.5">
      <c r="A24" s="77">
        <v>18</v>
      </c>
      <c r="B24" s="84" t="s">
        <v>250</v>
      </c>
      <c r="C24" s="81">
        <v>2007</v>
      </c>
      <c r="D24" s="75" t="s">
        <v>247</v>
      </c>
      <c r="E24" s="76" t="s">
        <v>162</v>
      </c>
      <c r="F24" s="76" t="s">
        <v>163</v>
      </c>
      <c r="G24" s="17">
        <v>7.35</v>
      </c>
      <c r="H24" s="18"/>
      <c r="I24" s="18"/>
      <c r="J24" s="18"/>
      <c r="K24" s="18">
        <f t="shared" si="0"/>
        <v>7.35</v>
      </c>
      <c r="L24" s="44">
        <v>12</v>
      </c>
    </row>
    <row r="25" spans="1:12" ht="28.5">
      <c r="A25" s="77">
        <v>19</v>
      </c>
      <c r="B25" s="84" t="s">
        <v>262</v>
      </c>
      <c r="C25" s="75">
        <v>2007</v>
      </c>
      <c r="D25" s="75" t="s">
        <v>247</v>
      </c>
      <c r="E25" s="76" t="s">
        <v>209</v>
      </c>
      <c r="F25" s="76" t="s">
        <v>210</v>
      </c>
      <c r="G25" s="17">
        <v>7.25</v>
      </c>
      <c r="H25" s="19"/>
      <c r="I25" s="19"/>
      <c r="J25" s="19"/>
      <c r="K25" s="18">
        <f t="shared" si="0"/>
        <v>7.25</v>
      </c>
      <c r="L25" s="44">
        <v>13</v>
      </c>
    </row>
    <row r="26" spans="1:12" ht="28.5">
      <c r="A26" s="77">
        <v>20</v>
      </c>
      <c r="B26" s="84" t="s">
        <v>255</v>
      </c>
      <c r="C26" s="75">
        <v>2007</v>
      </c>
      <c r="D26" s="75" t="s">
        <v>247</v>
      </c>
      <c r="E26" s="76" t="s">
        <v>165</v>
      </c>
      <c r="F26" s="76" t="s">
        <v>166</v>
      </c>
      <c r="G26" s="17">
        <v>7.2</v>
      </c>
      <c r="H26" s="19"/>
      <c r="I26" s="19"/>
      <c r="J26" s="19"/>
      <c r="K26" s="18">
        <f t="shared" si="0"/>
        <v>7.2</v>
      </c>
      <c r="L26" s="44">
        <v>14</v>
      </c>
    </row>
    <row r="27" spans="1:12" ht="28.5">
      <c r="A27" s="77">
        <v>21</v>
      </c>
      <c r="B27" s="84" t="s">
        <v>265</v>
      </c>
      <c r="C27" s="75">
        <v>2007</v>
      </c>
      <c r="D27" s="75" t="s">
        <v>247</v>
      </c>
      <c r="E27" s="76" t="s">
        <v>165</v>
      </c>
      <c r="F27" s="76" t="s">
        <v>166</v>
      </c>
      <c r="G27" s="17">
        <v>7.1</v>
      </c>
      <c r="H27" s="19"/>
      <c r="I27" s="19"/>
      <c r="J27" s="19"/>
      <c r="K27" s="18">
        <f t="shared" si="0"/>
        <v>7.1</v>
      </c>
      <c r="L27" s="44">
        <v>15</v>
      </c>
    </row>
    <row r="28" spans="1:12" ht="28.5">
      <c r="A28" s="77">
        <v>22</v>
      </c>
      <c r="B28" s="84" t="s">
        <v>254</v>
      </c>
      <c r="C28" s="75">
        <v>2007</v>
      </c>
      <c r="D28" s="75" t="s">
        <v>247</v>
      </c>
      <c r="E28" s="76" t="s">
        <v>165</v>
      </c>
      <c r="F28" s="76" t="s">
        <v>166</v>
      </c>
      <c r="G28" s="17">
        <v>6.9</v>
      </c>
      <c r="H28" s="19"/>
      <c r="I28" s="19"/>
      <c r="J28" s="19"/>
      <c r="K28" s="18">
        <f t="shared" si="0"/>
        <v>6.9</v>
      </c>
      <c r="L28" s="44">
        <v>16</v>
      </c>
    </row>
    <row r="29" spans="1:12" ht="28.5">
      <c r="A29" s="77">
        <v>23</v>
      </c>
      <c r="B29" s="84" t="s">
        <v>261</v>
      </c>
      <c r="C29" s="75">
        <v>2007</v>
      </c>
      <c r="D29" s="75" t="s">
        <v>247</v>
      </c>
      <c r="E29" s="76" t="s">
        <v>165</v>
      </c>
      <c r="F29" s="76" t="s">
        <v>166</v>
      </c>
      <c r="G29" s="17">
        <v>6.8</v>
      </c>
      <c r="H29" s="19"/>
      <c r="I29" s="19"/>
      <c r="J29" s="19"/>
      <c r="K29" s="18">
        <f t="shared" si="0"/>
        <v>6.8</v>
      </c>
      <c r="L29" s="44">
        <v>17</v>
      </c>
    </row>
    <row r="30" ht="27" customHeight="1">
      <c r="A30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42">
    <tabColor indexed="42"/>
  </sheetPr>
  <dimension ref="A1:L27"/>
  <sheetViews>
    <sheetView workbookViewId="0" topLeftCell="A1">
      <selection activeCell="C7" sqref="C7:D26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.7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71" t="s">
        <v>401</v>
      </c>
      <c r="D5" s="172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5.75" customHeight="1">
      <c r="A7" s="115">
        <v>1</v>
      </c>
      <c r="B7" s="112" t="s">
        <v>61</v>
      </c>
      <c r="C7" s="158">
        <v>2007</v>
      </c>
      <c r="D7" s="159" t="s">
        <v>179</v>
      </c>
      <c r="E7" s="105" t="s">
        <v>176</v>
      </c>
      <c r="F7" s="110" t="s">
        <v>177</v>
      </c>
      <c r="G7" s="17">
        <v>9.9</v>
      </c>
      <c r="H7" s="34"/>
      <c r="I7" s="34"/>
      <c r="J7" s="34"/>
      <c r="K7" s="18">
        <f aca="true" t="shared" si="0" ref="K7:K26">SUM(G7:J7)</f>
        <v>9.9</v>
      </c>
      <c r="L7" s="34">
        <v>1</v>
      </c>
    </row>
    <row r="8" spans="1:12" ht="15.75" customHeight="1">
      <c r="A8" s="115">
        <v>2</v>
      </c>
      <c r="B8" s="112" t="s">
        <v>392</v>
      </c>
      <c r="C8" s="158">
        <v>2007</v>
      </c>
      <c r="D8" s="159" t="s">
        <v>179</v>
      </c>
      <c r="E8" s="105" t="s">
        <v>183</v>
      </c>
      <c r="F8" s="110" t="s">
        <v>184</v>
      </c>
      <c r="G8" s="17">
        <v>9.85</v>
      </c>
      <c r="H8" s="34"/>
      <c r="I8" s="34"/>
      <c r="J8" s="34"/>
      <c r="K8" s="18">
        <f t="shared" si="0"/>
        <v>9.85</v>
      </c>
      <c r="L8" s="34">
        <v>2</v>
      </c>
    </row>
    <row r="9" spans="1:12" ht="15.75" customHeight="1">
      <c r="A9" s="115">
        <v>3</v>
      </c>
      <c r="B9" s="106" t="s">
        <v>101</v>
      </c>
      <c r="C9" s="158">
        <v>2007</v>
      </c>
      <c r="D9" s="159" t="s">
        <v>179</v>
      </c>
      <c r="E9" s="105" t="s">
        <v>176</v>
      </c>
      <c r="F9" s="111" t="s">
        <v>177</v>
      </c>
      <c r="G9" s="17">
        <v>9.85</v>
      </c>
      <c r="H9" s="18"/>
      <c r="I9" s="18"/>
      <c r="J9" s="18"/>
      <c r="K9" s="18">
        <f t="shared" si="0"/>
        <v>9.85</v>
      </c>
      <c r="L9" s="34">
        <v>2</v>
      </c>
    </row>
    <row r="10" spans="1:12" ht="15.75" customHeight="1">
      <c r="A10" s="115">
        <v>4</v>
      </c>
      <c r="B10" s="106" t="s">
        <v>385</v>
      </c>
      <c r="C10" s="160">
        <v>2007</v>
      </c>
      <c r="D10" s="159" t="s">
        <v>179</v>
      </c>
      <c r="E10" s="105" t="s">
        <v>149</v>
      </c>
      <c r="F10" s="105" t="s">
        <v>153</v>
      </c>
      <c r="G10" s="17">
        <v>9.6</v>
      </c>
      <c r="H10" s="18"/>
      <c r="I10" s="18"/>
      <c r="J10" s="18"/>
      <c r="K10" s="18">
        <f t="shared" si="0"/>
        <v>9.6</v>
      </c>
      <c r="L10" s="34">
        <v>3</v>
      </c>
    </row>
    <row r="11" spans="1:12" ht="15.75" customHeight="1">
      <c r="A11" s="115">
        <v>5</v>
      </c>
      <c r="B11" s="106" t="s">
        <v>397</v>
      </c>
      <c r="C11" s="160">
        <v>2007</v>
      </c>
      <c r="D11" s="159" t="s">
        <v>179</v>
      </c>
      <c r="E11" s="105" t="s">
        <v>146</v>
      </c>
      <c r="F11" s="105" t="s">
        <v>147</v>
      </c>
      <c r="G11" s="17">
        <v>9.4</v>
      </c>
      <c r="H11" s="34"/>
      <c r="I11" s="34"/>
      <c r="J11" s="34"/>
      <c r="K11" s="18">
        <f t="shared" si="0"/>
        <v>9.4</v>
      </c>
      <c r="L11" s="34">
        <v>4</v>
      </c>
    </row>
    <row r="12" spans="1:12" ht="15.75" customHeight="1">
      <c r="A12" s="115">
        <v>6</v>
      </c>
      <c r="B12" s="106" t="s">
        <v>109</v>
      </c>
      <c r="C12" s="158">
        <v>2007</v>
      </c>
      <c r="D12" s="159" t="s">
        <v>179</v>
      </c>
      <c r="E12" s="105" t="s">
        <v>176</v>
      </c>
      <c r="F12" s="111" t="s">
        <v>177</v>
      </c>
      <c r="G12" s="17">
        <v>8.65</v>
      </c>
      <c r="H12" s="18"/>
      <c r="I12" s="18"/>
      <c r="J12" s="18"/>
      <c r="K12" s="18">
        <f t="shared" si="0"/>
        <v>8.65</v>
      </c>
      <c r="L12" s="34">
        <v>5</v>
      </c>
    </row>
    <row r="13" spans="1:12" ht="15.75" customHeight="1">
      <c r="A13" s="115">
        <v>7</v>
      </c>
      <c r="B13" s="106" t="s">
        <v>390</v>
      </c>
      <c r="C13" s="160">
        <v>2007</v>
      </c>
      <c r="D13" s="160" t="s">
        <v>247</v>
      </c>
      <c r="E13" s="105" t="s">
        <v>162</v>
      </c>
      <c r="F13" s="105" t="s">
        <v>163</v>
      </c>
      <c r="G13" s="17">
        <v>8.65</v>
      </c>
      <c r="H13" s="34"/>
      <c r="I13" s="34"/>
      <c r="J13" s="34"/>
      <c r="K13" s="18">
        <f t="shared" si="0"/>
        <v>8.65</v>
      </c>
      <c r="L13" s="34">
        <v>5</v>
      </c>
    </row>
    <row r="14" spans="1:12" ht="15.75" customHeight="1">
      <c r="A14" s="115">
        <v>8</v>
      </c>
      <c r="B14" s="106" t="s">
        <v>384</v>
      </c>
      <c r="C14" s="160">
        <v>2007</v>
      </c>
      <c r="D14" s="160" t="s">
        <v>247</v>
      </c>
      <c r="E14" s="105" t="s">
        <v>162</v>
      </c>
      <c r="F14" s="105" t="s">
        <v>163</v>
      </c>
      <c r="G14" s="17">
        <v>8.6</v>
      </c>
      <c r="H14" s="18"/>
      <c r="I14" s="18"/>
      <c r="J14" s="18"/>
      <c r="K14" s="18">
        <f t="shared" si="0"/>
        <v>8.6</v>
      </c>
      <c r="L14" s="34">
        <v>6</v>
      </c>
    </row>
    <row r="15" spans="1:12" ht="20.25" customHeight="1">
      <c r="A15" s="115">
        <v>9</v>
      </c>
      <c r="B15" s="106" t="s">
        <v>56</v>
      </c>
      <c r="C15" s="160">
        <v>2007</v>
      </c>
      <c r="D15" s="160" t="s">
        <v>247</v>
      </c>
      <c r="E15" s="105" t="s">
        <v>350</v>
      </c>
      <c r="F15" s="105" t="s">
        <v>376</v>
      </c>
      <c r="G15" s="17">
        <v>8.55</v>
      </c>
      <c r="H15" s="34"/>
      <c r="I15" s="34"/>
      <c r="J15" s="34"/>
      <c r="K15" s="18">
        <f t="shared" si="0"/>
        <v>8.55</v>
      </c>
      <c r="L15" s="34">
        <v>7</v>
      </c>
    </row>
    <row r="16" spans="1:12" ht="25.5" customHeight="1">
      <c r="A16" s="115">
        <v>10</v>
      </c>
      <c r="B16" s="106" t="s">
        <v>393</v>
      </c>
      <c r="C16" s="122">
        <v>2007</v>
      </c>
      <c r="D16" s="122" t="s">
        <v>119</v>
      </c>
      <c r="E16" s="105" t="s">
        <v>230</v>
      </c>
      <c r="F16" s="122" t="s">
        <v>231</v>
      </c>
      <c r="G16" s="17">
        <v>8.3</v>
      </c>
      <c r="H16" s="34"/>
      <c r="I16" s="34"/>
      <c r="J16" s="34"/>
      <c r="K16" s="18">
        <f t="shared" si="0"/>
        <v>8.3</v>
      </c>
      <c r="L16" s="34">
        <v>8</v>
      </c>
    </row>
    <row r="17" spans="1:12" ht="15.75" customHeight="1">
      <c r="A17" s="115">
        <v>11</v>
      </c>
      <c r="B17" s="106" t="s">
        <v>398</v>
      </c>
      <c r="C17" s="160">
        <v>2007</v>
      </c>
      <c r="D17" s="159" t="s">
        <v>179</v>
      </c>
      <c r="E17" s="105" t="s">
        <v>141</v>
      </c>
      <c r="F17" s="105" t="s">
        <v>142</v>
      </c>
      <c r="G17" s="17">
        <v>8.25</v>
      </c>
      <c r="H17" s="34"/>
      <c r="I17" s="34"/>
      <c r="J17" s="34"/>
      <c r="K17" s="18">
        <f t="shared" si="0"/>
        <v>8.25</v>
      </c>
      <c r="L17" s="34">
        <v>9</v>
      </c>
    </row>
    <row r="18" spans="1:12" ht="24.75" customHeight="1">
      <c r="A18" s="115">
        <v>12</v>
      </c>
      <c r="B18" s="106" t="s">
        <v>389</v>
      </c>
      <c r="C18" s="160">
        <v>2007</v>
      </c>
      <c r="D18" s="159" t="s">
        <v>179</v>
      </c>
      <c r="E18" s="105" t="s">
        <v>350</v>
      </c>
      <c r="F18" s="105" t="s">
        <v>376</v>
      </c>
      <c r="G18" s="17">
        <v>8.15</v>
      </c>
      <c r="H18" s="34"/>
      <c r="I18" s="34"/>
      <c r="J18" s="34"/>
      <c r="K18" s="18">
        <f t="shared" si="0"/>
        <v>8.15</v>
      </c>
      <c r="L18" s="34">
        <v>10</v>
      </c>
    </row>
    <row r="19" spans="1:12" ht="15.75" customHeight="1">
      <c r="A19" s="115">
        <v>13</v>
      </c>
      <c r="B19" s="112" t="s">
        <v>396</v>
      </c>
      <c r="C19" s="158">
        <v>2007</v>
      </c>
      <c r="D19" s="159" t="s">
        <v>179</v>
      </c>
      <c r="E19" s="105" t="s">
        <v>183</v>
      </c>
      <c r="F19" s="110" t="s">
        <v>184</v>
      </c>
      <c r="G19" s="17">
        <v>8.1</v>
      </c>
      <c r="H19" s="34"/>
      <c r="I19" s="34"/>
      <c r="J19" s="34"/>
      <c r="K19" s="18">
        <f t="shared" si="0"/>
        <v>8.1</v>
      </c>
      <c r="L19" s="34">
        <v>11</v>
      </c>
    </row>
    <row r="20" spans="1:12" ht="24.75" customHeight="1">
      <c r="A20" s="115">
        <v>14</v>
      </c>
      <c r="B20" s="106" t="s">
        <v>399</v>
      </c>
      <c r="C20" s="160">
        <v>2007</v>
      </c>
      <c r="D20" s="161" t="s">
        <v>119</v>
      </c>
      <c r="E20" s="105" t="s">
        <v>230</v>
      </c>
      <c r="F20" s="105" t="s">
        <v>231</v>
      </c>
      <c r="G20" s="17">
        <v>8.05</v>
      </c>
      <c r="H20" s="34"/>
      <c r="I20" s="34"/>
      <c r="J20" s="34"/>
      <c r="K20" s="18">
        <f t="shared" si="0"/>
        <v>8.05</v>
      </c>
      <c r="L20" s="34">
        <v>12</v>
      </c>
    </row>
    <row r="21" spans="1:12" ht="15.75" customHeight="1">
      <c r="A21" s="115">
        <v>15</v>
      </c>
      <c r="B21" s="113" t="s">
        <v>394</v>
      </c>
      <c r="C21" s="160">
        <v>2007</v>
      </c>
      <c r="D21" s="161" t="s">
        <v>395</v>
      </c>
      <c r="E21" s="105" t="s">
        <v>387</v>
      </c>
      <c r="F21" s="110" t="s">
        <v>388</v>
      </c>
      <c r="G21" s="17">
        <v>8</v>
      </c>
      <c r="H21" s="34"/>
      <c r="I21" s="34"/>
      <c r="J21" s="34"/>
      <c r="K21" s="18">
        <f t="shared" si="0"/>
        <v>8</v>
      </c>
      <c r="L21" s="34">
        <v>13</v>
      </c>
    </row>
    <row r="22" spans="1:12" ht="15.75" customHeight="1">
      <c r="A22" s="115">
        <v>16</v>
      </c>
      <c r="B22" s="112" t="s">
        <v>400</v>
      </c>
      <c r="C22" s="158">
        <v>2007</v>
      </c>
      <c r="D22" s="159" t="s">
        <v>179</v>
      </c>
      <c r="E22" s="105" t="s">
        <v>183</v>
      </c>
      <c r="F22" s="110" t="s">
        <v>184</v>
      </c>
      <c r="G22" s="17">
        <v>7.9</v>
      </c>
      <c r="H22" s="34"/>
      <c r="I22" s="34"/>
      <c r="J22" s="34"/>
      <c r="K22" s="18">
        <f t="shared" si="0"/>
        <v>7.9</v>
      </c>
      <c r="L22" s="34">
        <v>14</v>
      </c>
    </row>
    <row r="23" spans="1:12" ht="22.5" customHeight="1">
      <c r="A23" s="115">
        <v>17</v>
      </c>
      <c r="B23" s="106" t="s">
        <v>382</v>
      </c>
      <c r="C23" s="160">
        <v>2007</v>
      </c>
      <c r="D23" s="159" t="s">
        <v>179</v>
      </c>
      <c r="E23" s="105" t="s">
        <v>141</v>
      </c>
      <c r="F23" s="105" t="s">
        <v>142</v>
      </c>
      <c r="G23" s="17">
        <v>7.8</v>
      </c>
      <c r="H23" s="18"/>
      <c r="I23" s="18"/>
      <c r="J23" s="18"/>
      <c r="K23" s="18">
        <f t="shared" si="0"/>
        <v>7.8</v>
      </c>
      <c r="L23" s="34">
        <v>15</v>
      </c>
    </row>
    <row r="24" spans="1:12" ht="15.75" customHeight="1">
      <c r="A24" s="115">
        <v>18</v>
      </c>
      <c r="B24" s="106" t="s">
        <v>383</v>
      </c>
      <c r="C24" s="160">
        <v>2007</v>
      </c>
      <c r="D24" s="159" t="s">
        <v>179</v>
      </c>
      <c r="E24" s="105" t="s">
        <v>350</v>
      </c>
      <c r="F24" s="105" t="s">
        <v>376</v>
      </c>
      <c r="G24" s="17">
        <v>7.75</v>
      </c>
      <c r="H24" s="18"/>
      <c r="I24" s="18"/>
      <c r="J24" s="18"/>
      <c r="K24" s="18">
        <f t="shared" si="0"/>
        <v>7.75</v>
      </c>
      <c r="L24" s="34">
        <v>16</v>
      </c>
    </row>
    <row r="25" spans="1:12" ht="15.75" customHeight="1">
      <c r="A25" s="115">
        <v>19</v>
      </c>
      <c r="B25" s="106" t="s">
        <v>391</v>
      </c>
      <c r="C25" s="158">
        <v>2007</v>
      </c>
      <c r="D25" s="159" t="s">
        <v>179</v>
      </c>
      <c r="E25" s="105" t="s">
        <v>176</v>
      </c>
      <c r="F25" s="111" t="s">
        <v>177</v>
      </c>
      <c r="G25" s="17">
        <v>7.7</v>
      </c>
      <c r="H25" s="34"/>
      <c r="I25" s="34"/>
      <c r="J25" s="34"/>
      <c r="K25" s="18">
        <f t="shared" si="0"/>
        <v>7.7</v>
      </c>
      <c r="L25" s="34">
        <v>17</v>
      </c>
    </row>
    <row r="26" spans="1:12" ht="15.75" customHeight="1">
      <c r="A26" s="115">
        <v>20</v>
      </c>
      <c r="B26" s="104" t="s">
        <v>386</v>
      </c>
      <c r="C26" s="158">
        <v>2007</v>
      </c>
      <c r="D26" s="159" t="s">
        <v>179</v>
      </c>
      <c r="E26" s="105" t="s">
        <v>387</v>
      </c>
      <c r="F26" s="110" t="s">
        <v>388</v>
      </c>
      <c r="G26" s="17">
        <v>6.95</v>
      </c>
      <c r="H26" s="34"/>
      <c r="I26" s="34"/>
      <c r="J26" s="34"/>
      <c r="K26" s="18">
        <f t="shared" si="0"/>
        <v>6.95</v>
      </c>
      <c r="L26" s="34">
        <v>18</v>
      </c>
    </row>
    <row r="27" ht="27" customHeight="1">
      <c r="A27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0">
    <tabColor indexed="42"/>
  </sheetPr>
  <dimension ref="A1:L1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7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71" t="s">
        <v>102</v>
      </c>
      <c r="D5" s="172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5.5" customHeight="1">
      <c r="A7" s="64">
        <v>1</v>
      </c>
      <c r="B7" s="129" t="s">
        <v>563</v>
      </c>
      <c r="C7" s="130">
        <v>2007</v>
      </c>
      <c r="D7" s="130" t="s">
        <v>247</v>
      </c>
      <c r="E7" s="125" t="s">
        <v>168</v>
      </c>
      <c r="F7" s="131" t="s">
        <v>171</v>
      </c>
      <c r="G7" s="17">
        <v>10.5</v>
      </c>
      <c r="H7" s="18">
        <v>11.1</v>
      </c>
      <c r="I7" s="18"/>
      <c r="J7" s="18"/>
      <c r="K7" s="18">
        <f aca="true" t="shared" si="0" ref="K7:K12">SUM(G7:J7)</f>
        <v>21.6</v>
      </c>
      <c r="L7" s="34">
        <v>1</v>
      </c>
    </row>
    <row r="8" spans="1:12" ht="25.5" customHeight="1">
      <c r="A8" s="64">
        <v>2</v>
      </c>
      <c r="B8" s="129" t="s">
        <v>59</v>
      </c>
      <c r="C8" s="131">
        <v>2007</v>
      </c>
      <c r="D8" s="127" t="s">
        <v>119</v>
      </c>
      <c r="E8" s="125" t="s">
        <v>176</v>
      </c>
      <c r="F8" s="130" t="s">
        <v>177</v>
      </c>
      <c r="G8" s="17">
        <v>10.25</v>
      </c>
      <c r="H8" s="18">
        <v>10.55</v>
      </c>
      <c r="I8" s="18"/>
      <c r="J8" s="18"/>
      <c r="K8" s="18">
        <f t="shared" si="0"/>
        <v>20.8</v>
      </c>
      <c r="L8" s="34">
        <v>2</v>
      </c>
    </row>
    <row r="9" spans="1:12" ht="25.5" customHeight="1">
      <c r="A9" s="64">
        <v>3</v>
      </c>
      <c r="B9" s="151" t="s">
        <v>562</v>
      </c>
      <c r="C9" s="130">
        <v>2007</v>
      </c>
      <c r="D9" s="130" t="s">
        <v>247</v>
      </c>
      <c r="E9" s="125" t="s">
        <v>183</v>
      </c>
      <c r="F9" s="126" t="s">
        <v>184</v>
      </c>
      <c r="G9" s="17">
        <v>9.8</v>
      </c>
      <c r="H9" s="18">
        <v>9.8</v>
      </c>
      <c r="I9" s="18"/>
      <c r="J9" s="18"/>
      <c r="K9" s="18">
        <f t="shared" si="0"/>
        <v>19.6</v>
      </c>
      <c r="L9" s="34">
        <v>3</v>
      </c>
    </row>
    <row r="10" spans="1:12" ht="25.5" customHeight="1">
      <c r="A10" s="64">
        <v>4</v>
      </c>
      <c r="B10" s="134" t="s">
        <v>564</v>
      </c>
      <c r="C10" s="130">
        <v>2007</v>
      </c>
      <c r="D10" s="130" t="s">
        <v>247</v>
      </c>
      <c r="E10" s="125" t="s">
        <v>202</v>
      </c>
      <c r="F10" s="125" t="s">
        <v>203</v>
      </c>
      <c r="G10" s="17">
        <v>9.85</v>
      </c>
      <c r="H10" s="18">
        <v>9.05</v>
      </c>
      <c r="I10" s="18"/>
      <c r="J10" s="18"/>
      <c r="K10" s="18">
        <f t="shared" si="0"/>
        <v>18.9</v>
      </c>
      <c r="L10" s="34">
        <v>4</v>
      </c>
    </row>
    <row r="11" spans="1:12" ht="25.5" customHeight="1">
      <c r="A11" s="64">
        <v>5</v>
      </c>
      <c r="B11" s="129" t="s">
        <v>60</v>
      </c>
      <c r="C11" s="131">
        <v>2007</v>
      </c>
      <c r="D11" s="127" t="s">
        <v>179</v>
      </c>
      <c r="E11" s="125" t="s">
        <v>176</v>
      </c>
      <c r="F11" s="130" t="s">
        <v>177</v>
      </c>
      <c r="G11" s="17">
        <v>9.25</v>
      </c>
      <c r="H11" s="18">
        <v>9.65</v>
      </c>
      <c r="I11" s="18"/>
      <c r="J11" s="18"/>
      <c r="K11" s="18">
        <f t="shared" si="0"/>
        <v>18.9</v>
      </c>
      <c r="L11" s="34">
        <v>4</v>
      </c>
    </row>
    <row r="12" spans="1:12" ht="25.5" customHeight="1">
      <c r="A12" s="64">
        <v>6</v>
      </c>
      <c r="B12" s="134" t="s">
        <v>561</v>
      </c>
      <c r="C12" s="130">
        <v>2007</v>
      </c>
      <c r="D12" s="153" t="s">
        <v>247</v>
      </c>
      <c r="E12" s="125" t="s">
        <v>202</v>
      </c>
      <c r="F12" s="125" t="s">
        <v>203</v>
      </c>
      <c r="G12" s="17">
        <v>8.4</v>
      </c>
      <c r="H12" s="18">
        <v>8.85</v>
      </c>
      <c r="I12" s="18"/>
      <c r="J12" s="18"/>
      <c r="K12" s="18">
        <f t="shared" si="0"/>
        <v>17.25</v>
      </c>
      <c r="L12" s="34">
        <v>5</v>
      </c>
    </row>
    <row r="13" spans="1:2" ht="27" customHeight="1">
      <c r="A13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  <c r="B13" s="40"/>
    </row>
    <row r="14" ht="14.25">
      <c r="B14" s="40"/>
    </row>
    <row r="15" ht="14.25">
      <c r="B15" s="40"/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1">
    <tabColor indexed="42"/>
  </sheetPr>
  <dimension ref="A1:L18"/>
  <sheetViews>
    <sheetView workbookViewId="0" topLeftCell="A4">
      <selection activeCell="A7" sqref="A7:A17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3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6" t="s">
        <v>121</v>
      </c>
      <c r="D5" s="167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18.75" customHeight="1">
      <c r="A7" s="77">
        <v>1</v>
      </c>
      <c r="B7" s="84" t="s">
        <v>270</v>
      </c>
      <c r="C7" s="73">
        <v>2008</v>
      </c>
      <c r="D7" s="74" t="s">
        <v>247</v>
      </c>
      <c r="E7" s="80" t="s">
        <v>149</v>
      </c>
      <c r="F7" s="81" t="s">
        <v>150</v>
      </c>
      <c r="G7" s="17">
        <v>8.9</v>
      </c>
      <c r="H7" s="18"/>
      <c r="I7" s="18"/>
      <c r="J7" s="18"/>
      <c r="K7" s="18">
        <f aca="true" t="shared" si="0" ref="K7:K17">SUM(G7:J7)</f>
        <v>8.9</v>
      </c>
      <c r="L7" s="34">
        <v>1</v>
      </c>
    </row>
    <row r="8" spans="1:12" ht="18.75" customHeight="1">
      <c r="A8" s="77">
        <v>2</v>
      </c>
      <c r="B8" s="72" t="s">
        <v>273</v>
      </c>
      <c r="C8" s="73">
        <v>2008</v>
      </c>
      <c r="D8" s="74" t="s">
        <v>247</v>
      </c>
      <c r="E8" s="80" t="s">
        <v>314</v>
      </c>
      <c r="F8" s="81" t="s">
        <v>316</v>
      </c>
      <c r="G8" s="17">
        <v>8.7</v>
      </c>
      <c r="H8" s="34"/>
      <c r="I8" s="34"/>
      <c r="J8" s="34"/>
      <c r="K8" s="18">
        <f t="shared" si="0"/>
        <v>8.7</v>
      </c>
      <c r="L8" s="34">
        <v>2</v>
      </c>
    </row>
    <row r="9" spans="1:12" ht="18.75" customHeight="1">
      <c r="A9" s="77">
        <v>3</v>
      </c>
      <c r="B9" s="72" t="s">
        <v>277</v>
      </c>
      <c r="C9" s="73">
        <v>2008</v>
      </c>
      <c r="D9" s="74" t="s">
        <v>179</v>
      </c>
      <c r="E9" s="80" t="s">
        <v>176</v>
      </c>
      <c r="F9" s="81" t="s">
        <v>177</v>
      </c>
      <c r="G9" s="17">
        <v>8.7</v>
      </c>
      <c r="H9" s="34"/>
      <c r="I9" s="34"/>
      <c r="J9" s="34"/>
      <c r="K9" s="18">
        <f t="shared" si="0"/>
        <v>8.7</v>
      </c>
      <c r="L9" s="34">
        <v>2</v>
      </c>
    </row>
    <row r="10" spans="1:12" ht="18.75" customHeight="1">
      <c r="A10" s="77">
        <v>4</v>
      </c>
      <c r="B10" s="84" t="s">
        <v>271</v>
      </c>
      <c r="C10" s="73">
        <v>2008</v>
      </c>
      <c r="D10" s="74" t="s">
        <v>179</v>
      </c>
      <c r="E10" s="83" t="s">
        <v>176</v>
      </c>
      <c r="F10" s="73" t="s">
        <v>177</v>
      </c>
      <c r="G10" s="17">
        <v>8.05</v>
      </c>
      <c r="H10" s="18"/>
      <c r="I10" s="18"/>
      <c r="J10" s="18"/>
      <c r="K10" s="18">
        <f t="shared" si="0"/>
        <v>8.05</v>
      </c>
      <c r="L10" s="34">
        <v>3</v>
      </c>
    </row>
    <row r="11" spans="1:12" ht="18.75" customHeight="1">
      <c r="A11" s="77">
        <v>5</v>
      </c>
      <c r="B11" s="72" t="s">
        <v>276</v>
      </c>
      <c r="C11" s="73">
        <v>2008</v>
      </c>
      <c r="D11" s="74" t="s">
        <v>179</v>
      </c>
      <c r="E11" s="80" t="s">
        <v>176</v>
      </c>
      <c r="F11" s="81" t="s">
        <v>177</v>
      </c>
      <c r="G11" s="17">
        <v>7.85</v>
      </c>
      <c r="H11" s="34"/>
      <c r="I11" s="34"/>
      <c r="J11" s="34"/>
      <c r="K11" s="18">
        <f t="shared" si="0"/>
        <v>7.85</v>
      </c>
      <c r="L11" s="34">
        <v>4</v>
      </c>
    </row>
    <row r="12" spans="1:12" ht="18.75" customHeight="1">
      <c r="A12" s="77">
        <v>6</v>
      </c>
      <c r="B12" s="84" t="s">
        <v>269</v>
      </c>
      <c r="C12" s="81">
        <v>2008</v>
      </c>
      <c r="D12" s="82" t="s">
        <v>179</v>
      </c>
      <c r="E12" s="83" t="s">
        <v>214</v>
      </c>
      <c r="F12" s="73" t="s">
        <v>215</v>
      </c>
      <c r="G12" s="17">
        <v>7.65</v>
      </c>
      <c r="H12" s="18"/>
      <c r="I12" s="18"/>
      <c r="J12" s="18"/>
      <c r="K12" s="18">
        <f t="shared" si="0"/>
        <v>7.65</v>
      </c>
      <c r="L12" s="34">
        <v>5</v>
      </c>
    </row>
    <row r="13" spans="1:12" ht="18.75" customHeight="1">
      <c r="A13" s="77">
        <v>7</v>
      </c>
      <c r="B13" s="84" t="s">
        <v>268</v>
      </c>
      <c r="C13" s="73">
        <v>2008</v>
      </c>
      <c r="D13" s="74" t="s">
        <v>179</v>
      </c>
      <c r="E13" s="80" t="s">
        <v>176</v>
      </c>
      <c r="F13" s="81" t="s">
        <v>177</v>
      </c>
      <c r="G13" s="17">
        <v>7.65</v>
      </c>
      <c r="H13" s="18"/>
      <c r="I13" s="18"/>
      <c r="J13" s="18"/>
      <c r="K13" s="18">
        <f t="shared" si="0"/>
        <v>7.65</v>
      </c>
      <c r="L13" s="34">
        <v>5</v>
      </c>
    </row>
    <row r="14" spans="1:12" ht="18.75" customHeight="1">
      <c r="A14" s="77">
        <v>8</v>
      </c>
      <c r="B14" s="72" t="s">
        <v>274</v>
      </c>
      <c r="C14" s="73">
        <v>2008</v>
      </c>
      <c r="D14" s="74" t="s">
        <v>179</v>
      </c>
      <c r="E14" s="80" t="s">
        <v>176</v>
      </c>
      <c r="F14" s="81" t="s">
        <v>177</v>
      </c>
      <c r="G14" s="17">
        <v>7.6</v>
      </c>
      <c r="H14" s="34"/>
      <c r="I14" s="34"/>
      <c r="J14" s="34"/>
      <c r="K14" s="18">
        <f t="shared" si="0"/>
        <v>7.6</v>
      </c>
      <c r="L14" s="34">
        <v>6</v>
      </c>
    </row>
    <row r="15" spans="1:12" ht="18.75" customHeight="1">
      <c r="A15" s="77">
        <v>9</v>
      </c>
      <c r="B15" s="72" t="s">
        <v>272</v>
      </c>
      <c r="C15" s="73">
        <v>2008</v>
      </c>
      <c r="D15" s="74" t="s">
        <v>119</v>
      </c>
      <c r="E15" s="80" t="s">
        <v>315</v>
      </c>
      <c r="F15" s="81" t="s">
        <v>210</v>
      </c>
      <c r="G15" s="17">
        <v>7.55</v>
      </c>
      <c r="H15" s="18"/>
      <c r="I15" s="18"/>
      <c r="J15" s="18"/>
      <c r="K15" s="18">
        <f t="shared" si="0"/>
        <v>7.55</v>
      </c>
      <c r="L15" s="34">
        <v>7</v>
      </c>
    </row>
    <row r="16" spans="1:12" ht="18.75" customHeight="1">
      <c r="A16" s="77">
        <v>10</v>
      </c>
      <c r="B16" s="72" t="s">
        <v>275</v>
      </c>
      <c r="C16" s="73">
        <v>2008</v>
      </c>
      <c r="D16" s="74" t="s">
        <v>119</v>
      </c>
      <c r="E16" s="80" t="s">
        <v>209</v>
      </c>
      <c r="F16" s="81" t="s">
        <v>210</v>
      </c>
      <c r="G16" s="17">
        <v>7.25</v>
      </c>
      <c r="H16" s="34"/>
      <c r="I16" s="34"/>
      <c r="J16" s="34"/>
      <c r="K16" s="18">
        <f t="shared" si="0"/>
        <v>7.25</v>
      </c>
      <c r="L16" s="34">
        <v>8</v>
      </c>
    </row>
    <row r="17" spans="1:12" ht="18.75" customHeight="1">
      <c r="A17" s="77">
        <v>11</v>
      </c>
      <c r="B17" s="72" t="s">
        <v>278</v>
      </c>
      <c r="C17" s="73">
        <v>2008</v>
      </c>
      <c r="D17" s="74" t="s">
        <v>119</v>
      </c>
      <c r="E17" s="80" t="s">
        <v>209</v>
      </c>
      <c r="F17" s="81" t="s">
        <v>210</v>
      </c>
      <c r="G17" s="17">
        <v>7.25</v>
      </c>
      <c r="H17" s="34"/>
      <c r="I17" s="34"/>
      <c r="J17" s="34"/>
      <c r="K17" s="18">
        <f t="shared" si="0"/>
        <v>7.25</v>
      </c>
      <c r="L17" s="34">
        <v>8</v>
      </c>
    </row>
    <row r="18" ht="27" customHeight="1">
      <c r="A18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0">
    <tabColor indexed="42"/>
  </sheetPr>
  <dimension ref="A1:L17"/>
  <sheetViews>
    <sheetView workbookViewId="0" topLeftCell="A1">
      <selection activeCell="A7" sqref="A7:A16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4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6" t="s">
        <v>122</v>
      </c>
      <c r="D5" s="167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6.25" customHeight="1">
      <c r="A7" s="115">
        <v>1</v>
      </c>
      <c r="B7" s="120" t="s">
        <v>404</v>
      </c>
      <c r="C7" s="116">
        <v>2008</v>
      </c>
      <c r="D7" s="116" t="s">
        <v>247</v>
      </c>
      <c r="E7" s="89" t="s">
        <v>162</v>
      </c>
      <c r="F7" s="89" t="s">
        <v>416</v>
      </c>
      <c r="G7" s="17">
        <v>8.75</v>
      </c>
      <c r="H7" s="18"/>
      <c r="I7" s="18"/>
      <c r="J7" s="18"/>
      <c r="K7" s="18">
        <f>SUM(G7:J7)</f>
        <v>8.75</v>
      </c>
      <c r="L7" s="34">
        <v>1</v>
      </c>
    </row>
    <row r="8" spans="1:12" ht="20.25" customHeight="1">
      <c r="A8" s="117">
        <v>2</v>
      </c>
      <c r="B8" s="90" t="s">
        <v>405</v>
      </c>
      <c r="C8" s="116">
        <v>2008</v>
      </c>
      <c r="D8" s="116" t="s">
        <v>247</v>
      </c>
      <c r="E8" s="89" t="s">
        <v>146</v>
      </c>
      <c r="F8" s="89" t="s">
        <v>147</v>
      </c>
      <c r="G8" s="17">
        <v>8.65</v>
      </c>
      <c r="H8" s="18"/>
      <c r="I8" s="18"/>
      <c r="J8" s="18"/>
      <c r="K8" s="18">
        <f>SUM(G8:J8)</f>
        <v>8.65</v>
      </c>
      <c r="L8" s="34">
        <v>2</v>
      </c>
    </row>
    <row r="9" spans="1:12" ht="20.25" customHeight="1">
      <c r="A9" s="115">
        <v>3</v>
      </c>
      <c r="B9" s="90" t="s">
        <v>58</v>
      </c>
      <c r="C9" s="116">
        <v>2008</v>
      </c>
      <c r="D9" s="116" t="s">
        <v>247</v>
      </c>
      <c r="E9" s="89" t="s">
        <v>350</v>
      </c>
      <c r="F9" s="93" t="s">
        <v>376</v>
      </c>
      <c r="G9" s="17">
        <v>8.5</v>
      </c>
      <c r="H9" s="18"/>
      <c r="I9" s="18"/>
      <c r="J9" s="18"/>
      <c r="K9" s="18">
        <f>SUM(G9:J9)</f>
        <v>8.5</v>
      </c>
      <c r="L9" s="34">
        <v>3</v>
      </c>
    </row>
    <row r="10" spans="1:12" ht="25.5" customHeight="1">
      <c r="A10" s="117">
        <v>4</v>
      </c>
      <c r="B10" s="120" t="s">
        <v>99</v>
      </c>
      <c r="C10" s="116">
        <v>2008</v>
      </c>
      <c r="D10" s="116" t="s">
        <v>247</v>
      </c>
      <c r="E10" s="89" t="s">
        <v>176</v>
      </c>
      <c r="F10" s="116" t="s">
        <v>177</v>
      </c>
      <c r="G10" s="17">
        <v>8.5</v>
      </c>
      <c r="H10" s="34"/>
      <c r="I10" s="34"/>
      <c r="J10" s="34"/>
      <c r="K10" s="18">
        <v>8.5</v>
      </c>
      <c r="L10" s="34">
        <v>3</v>
      </c>
    </row>
    <row r="11" spans="1:12" ht="25.5">
      <c r="A11" s="115">
        <v>5</v>
      </c>
      <c r="B11" s="120" t="s">
        <v>407</v>
      </c>
      <c r="C11" s="116">
        <v>2008</v>
      </c>
      <c r="D11" s="116" t="s">
        <v>247</v>
      </c>
      <c r="E11" s="89" t="s">
        <v>162</v>
      </c>
      <c r="F11" s="89" t="s">
        <v>416</v>
      </c>
      <c r="G11" s="17">
        <v>8.45</v>
      </c>
      <c r="H11" s="34"/>
      <c r="I11" s="34"/>
      <c r="J11" s="34"/>
      <c r="K11" s="18">
        <f aca="true" t="shared" si="0" ref="K11:K16">SUM(G11:J11)</f>
        <v>8.45</v>
      </c>
      <c r="L11" s="34">
        <v>4</v>
      </c>
    </row>
    <row r="12" spans="1:12" ht="14.25">
      <c r="A12" s="117">
        <v>6</v>
      </c>
      <c r="B12" s="90" t="s">
        <v>403</v>
      </c>
      <c r="C12" s="116">
        <v>2008</v>
      </c>
      <c r="D12" s="116" t="s">
        <v>247</v>
      </c>
      <c r="E12" s="89" t="s">
        <v>202</v>
      </c>
      <c r="F12" s="89" t="s">
        <v>203</v>
      </c>
      <c r="G12" s="17">
        <v>8.45</v>
      </c>
      <c r="H12" s="18"/>
      <c r="I12" s="18"/>
      <c r="J12" s="18"/>
      <c r="K12" s="18">
        <f t="shared" si="0"/>
        <v>8.45</v>
      </c>
      <c r="L12" s="34">
        <v>4</v>
      </c>
    </row>
    <row r="13" spans="1:12" ht="25.5">
      <c r="A13" s="115">
        <v>7</v>
      </c>
      <c r="B13" s="120" t="s">
        <v>402</v>
      </c>
      <c r="C13" s="116">
        <v>2008</v>
      </c>
      <c r="D13" s="116" t="s">
        <v>247</v>
      </c>
      <c r="E13" s="89" t="s">
        <v>162</v>
      </c>
      <c r="F13" s="89" t="s">
        <v>416</v>
      </c>
      <c r="G13" s="17">
        <v>8.15</v>
      </c>
      <c r="H13" s="18"/>
      <c r="I13" s="18"/>
      <c r="J13" s="18"/>
      <c r="K13" s="18">
        <f t="shared" si="0"/>
        <v>8.15</v>
      </c>
      <c r="L13" s="34">
        <v>5</v>
      </c>
    </row>
    <row r="14" spans="1:12" ht="14.25">
      <c r="A14" s="117">
        <v>8</v>
      </c>
      <c r="B14" s="90" t="s">
        <v>57</v>
      </c>
      <c r="C14" s="116">
        <v>2008</v>
      </c>
      <c r="D14" s="116" t="s">
        <v>247</v>
      </c>
      <c r="E14" s="89" t="s">
        <v>350</v>
      </c>
      <c r="F14" s="93" t="s">
        <v>376</v>
      </c>
      <c r="G14" s="17">
        <v>7.9</v>
      </c>
      <c r="H14" s="34"/>
      <c r="I14" s="34"/>
      <c r="J14" s="34"/>
      <c r="K14" s="18">
        <f t="shared" si="0"/>
        <v>7.9</v>
      </c>
      <c r="L14" s="34">
        <v>6</v>
      </c>
    </row>
    <row r="15" spans="1:12" ht="14.25">
      <c r="A15" s="115">
        <v>9</v>
      </c>
      <c r="B15" s="90" t="s">
        <v>406</v>
      </c>
      <c r="C15" s="116">
        <v>2008</v>
      </c>
      <c r="D15" s="116" t="s">
        <v>247</v>
      </c>
      <c r="E15" s="89" t="s">
        <v>350</v>
      </c>
      <c r="F15" s="93" t="s">
        <v>376</v>
      </c>
      <c r="G15" s="17">
        <v>7.65</v>
      </c>
      <c r="H15" s="34"/>
      <c r="I15" s="34"/>
      <c r="J15" s="34"/>
      <c r="K15" s="18">
        <f t="shared" si="0"/>
        <v>7.65</v>
      </c>
      <c r="L15" s="34">
        <v>7</v>
      </c>
    </row>
    <row r="16" spans="1:12" ht="14.25">
      <c r="A16" s="117">
        <v>10</v>
      </c>
      <c r="B16" s="121" t="s">
        <v>408</v>
      </c>
      <c r="C16" s="123">
        <v>2008</v>
      </c>
      <c r="D16" s="123" t="s">
        <v>247</v>
      </c>
      <c r="E16" s="119" t="s">
        <v>183</v>
      </c>
      <c r="F16" s="118" t="s">
        <v>184</v>
      </c>
      <c r="G16" s="17">
        <v>7.45</v>
      </c>
      <c r="H16" s="34"/>
      <c r="I16" s="34"/>
      <c r="J16" s="34"/>
      <c r="K16" s="18">
        <f t="shared" si="0"/>
        <v>7.45</v>
      </c>
      <c r="L16" s="34">
        <v>8</v>
      </c>
    </row>
    <row r="17" ht="27" customHeight="1">
      <c r="A17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1">
    <tabColor indexed="42"/>
  </sheetPr>
  <dimension ref="A1:L16"/>
  <sheetViews>
    <sheetView workbookViewId="0" topLeftCell="A1">
      <selection activeCell="B13" sqref="B13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6" t="s">
        <v>300</v>
      </c>
      <c r="D5" s="167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0.25" customHeight="1">
      <c r="A7" s="94">
        <v>1</v>
      </c>
      <c r="B7" s="99" t="s">
        <v>80</v>
      </c>
      <c r="C7" s="96">
        <v>1998</v>
      </c>
      <c r="D7" s="97" t="s">
        <v>21</v>
      </c>
      <c r="E7" s="100" t="s">
        <v>176</v>
      </c>
      <c r="F7" s="100" t="s">
        <v>177</v>
      </c>
      <c r="G7" s="17">
        <v>11.85</v>
      </c>
      <c r="H7" s="18">
        <v>11.95</v>
      </c>
      <c r="I7" s="18"/>
      <c r="J7" s="18"/>
      <c r="K7" s="18">
        <f aca="true" t="shared" si="0" ref="K7:K15">SUM(G7:J7)</f>
        <v>23.799999999999997</v>
      </c>
      <c r="L7" s="34">
        <v>1</v>
      </c>
    </row>
    <row r="8" spans="1:12" ht="20.25" customHeight="1">
      <c r="A8" s="94">
        <v>2</v>
      </c>
      <c r="B8" s="95" t="s">
        <v>292</v>
      </c>
      <c r="C8" s="96">
        <v>1998</v>
      </c>
      <c r="D8" s="97" t="s">
        <v>21</v>
      </c>
      <c r="E8" s="59" t="s">
        <v>180</v>
      </c>
      <c r="F8" s="98" t="s">
        <v>181</v>
      </c>
      <c r="G8" s="17">
        <v>9.15</v>
      </c>
      <c r="H8" s="18">
        <v>9.55</v>
      </c>
      <c r="I8" s="18"/>
      <c r="J8" s="18"/>
      <c r="K8" s="18">
        <f t="shared" si="0"/>
        <v>18.700000000000003</v>
      </c>
      <c r="L8" s="34">
        <v>2</v>
      </c>
    </row>
    <row r="9" spans="1:12" ht="15">
      <c r="A9" s="94">
        <v>3</v>
      </c>
      <c r="B9" s="99" t="s">
        <v>297</v>
      </c>
      <c r="C9" s="96">
        <v>1999</v>
      </c>
      <c r="D9" s="97" t="s">
        <v>21</v>
      </c>
      <c r="E9" s="100" t="s">
        <v>290</v>
      </c>
      <c r="F9" s="100" t="s">
        <v>291</v>
      </c>
      <c r="G9" s="17">
        <v>9.45</v>
      </c>
      <c r="H9" s="18">
        <v>9.25</v>
      </c>
      <c r="I9" s="18"/>
      <c r="J9" s="18"/>
      <c r="K9" s="18">
        <f t="shared" si="0"/>
        <v>18.7</v>
      </c>
      <c r="L9" s="34">
        <v>3</v>
      </c>
    </row>
    <row r="10" spans="1:12" ht="15">
      <c r="A10" s="94">
        <v>4</v>
      </c>
      <c r="B10" s="99" t="s">
        <v>294</v>
      </c>
      <c r="C10" s="96">
        <v>1998</v>
      </c>
      <c r="D10" s="97" t="s">
        <v>21</v>
      </c>
      <c r="E10" s="100" t="s">
        <v>295</v>
      </c>
      <c r="F10" s="100" t="s">
        <v>296</v>
      </c>
      <c r="G10" s="17">
        <v>9.45</v>
      </c>
      <c r="H10" s="18">
        <v>9.15</v>
      </c>
      <c r="I10" s="18"/>
      <c r="J10" s="18"/>
      <c r="K10" s="18">
        <f t="shared" si="0"/>
        <v>18.6</v>
      </c>
      <c r="L10" s="34">
        <v>4</v>
      </c>
    </row>
    <row r="11" spans="1:12" ht="15">
      <c r="A11" s="94">
        <v>5</v>
      </c>
      <c r="B11" s="99" t="s">
        <v>299</v>
      </c>
      <c r="C11" s="96">
        <v>1999</v>
      </c>
      <c r="D11" s="97" t="s">
        <v>21</v>
      </c>
      <c r="E11" s="100" t="s">
        <v>180</v>
      </c>
      <c r="F11" s="100" t="s">
        <v>181</v>
      </c>
      <c r="G11" s="17">
        <v>9</v>
      </c>
      <c r="H11" s="18">
        <v>9.55</v>
      </c>
      <c r="I11" s="18"/>
      <c r="J11" s="18"/>
      <c r="K11" s="18">
        <f t="shared" si="0"/>
        <v>18.55</v>
      </c>
      <c r="L11" s="34">
        <v>5</v>
      </c>
    </row>
    <row r="12" spans="1:12" ht="15">
      <c r="A12" s="94">
        <v>6</v>
      </c>
      <c r="B12" s="95" t="s">
        <v>289</v>
      </c>
      <c r="C12" s="96">
        <v>1999</v>
      </c>
      <c r="D12" s="97" t="s">
        <v>21</v>
      </c>
      <c r="E12" s="59" t="s">
        <v>290</v>
      </c>
      <c r="F12" s="98" t="s">
        <v>291</v>
      </c>
      <c r="G12" s="17">
        <v>8.75</v>
      </c>
      <c r="H12" s="18">
        <v>9.25</v>
      </c>
      <c r="I12" s="18"/>
      <c r="J12" s="18"/>
      <c r="K12" s="18">
        <f t="shared" si="0"/>
        <v>18</v>
      </c>
      <c r="L12" s="34">
        <v>6</v>
      </c>
    </row>
    <row r="13" spans="1:12" ht="30">
      <c r="A13" s="94">
        <v>7</v>
      </c>
      <c r="B13" s="99" t="s">
        <v>31</v>
      </c>
      <c r="C13" s="96">
        <v>1998</v>
      </c>
      <c r="D13" s="97" t="s">
        <v>21</v>
      </c>
      <c r="E13" s="100" t="s">
        <v>162</v>
      </c>
      <c r="F13" s="101" t="s">
        <v>163</v>
      </c>
      <c r="G13" s="17">
        <v>8.55</v>
      </c>
      <c r="H13" s="18">
        <v>9.45</v>
      </c>
      <c r="I13" s="18"/>
      <c r="J13" s="18"/>
      <c r="K13" s="18">
        <f t="shared" si="0"/>
        <v>18</v>
      </c>
      <c r="L13" s="34">
        <v>6</v>
      </c>
    </row>
    <row r="14" spans="1:12" ht="30">
      <c r="A14" s="94">
        <v>8</v>
      </c>
      <c r="B14" s="99" t="s">
        <v>293</v>
      </c>
      <c r="C14" s="96">
        <v>1998</v>
      </c>
      <c r="D14" s="97" t="s">
        <v>21</v>
      </c>
      <c r="E14" s="59" t="s">
        <v>180</v>
      </c>
      <c r="F14" s="98" t="s">
        <v>181</v>
      </c>
      <c r="G14" s="17">
        <v>8.7</v>
      </c>
      <c r="H14" s="18">
        <v>8.75</v>
      </c>
      <c r="I14" s="18"/>
      <c r="J14" s="18"/>
      <c r="K14" s="18">
        <f t="shared" si="0"/>
        <v>17.45</v>
      </c>
      <c r="L14" s="34">
        <v>7</v>
      </c>
    </row>
    <row r="15" spans="1:12" ht="15">
      <c r="A15" s="94">
        <v>9</v>
      </c>
      <c r="B15" s="99" t="s">
        <v>298</v>
      </c>
      <c r="C15" s="96">
        <v>1999</v>
      </c>
      <c r="D15" s="97" t="s">
        <v>21</v>
      </c>
      <c r="E15" s="100" t="s">
        <v>180</v>
      </c>
      <c r="F15" s="100" t="s">
        <v>181</v>
      </c>
      <c r="G15" s="17">
        <v>8.65</v>
      </c>
      <c r="H15" s="18">
        <v>8.75</v>
      </c>
      <c r="I15" s="18"/>
      <c r="J15" s="18"/>
      <c r="K15" s="18">
        <f t="shared" si="0"/>
        <v>17.4</v>
      </c>
      <c r="L15" s="34">
        <v>8</v>
      </c>
    </row>
    <row r="16" ht="27" customHeight="1">
      <c r="A16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2">
    <tabColor indexed="42"/>
  </sheetPr>
  <dimension ref="A1:L15"/>
  <sheetViews>
    <sheetView zoomScalePageLayoutView="0" workbookViewId="0" topLeftCell="A1">
      <selection activeCell="A7" sqref="A7:A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4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6" t="s">
        <v>123</v>
      </c>
      <c r="D5" s="167"/>
      <c r="F5" s="11" t="s">
        <v>120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7.75" customHeight="1">
      <c r="A7" s="64">
        <v>1</v>
      </c>
      <c r="B7" s="129" t="s">
        <v>424</v>
      </c>
      <c r="C7" s="130">
        <v>2008</v>
      </c>
      <c r="D7" s="130" t="s">
        <v>247</v>
      </c>
      <c r="E7" s="125" t="s">
        <v>162</v>
      </c>
      <c r="F7" s="125" t="s">
        <v>163</v>
      </c>
      <c r="G7" s="17">
        <v>9.6</v>
      </c>
      <c r="H7" s="18"/>
      <c r="I7" s="18"/>
      <c r="J7" s="18"/>
      <c r="K7" s="18">
        <f aca="true" t="shared" si="0" ref="K7:K14">SUM(G7:J7)</f>
        <v>9.6</v>
      </c>
      <c r="L7" s="34">
        <v>1</v>
      </c>
    </row>
    <row r="8" spans="1:12" ht="20.25" customHeight="1">
      <c r="A8" s="64">
        <v>2</v>
      </c>
      <c r="B8" s="134" t="s">
        <v>98</v>
      </c>
      <c r="C8" s="130">
        <v>2008</v>
      </c>
      <c r="D8" s="130" t="s">
        <v>247</v>
      </c>
      <c r="E8" s="125" t="s">
        <v>176</v>
      </c>
      <c r="F8" s="125" t="s">
        <v>177</v>
      </c>
      <c r="G8" s="17">
        <v>9.6</v>
      </c>
      <c r="H8" s="18"/>
      <c r="I8" s="18"/>
      <c r="J8" s="18"/>
      <c r="K8" s="18">
        <f t="shared" si="0"/>
        <v>9.6</v>
      </c>
      <c r="L8" s="34">
        <v>1</v>
      </c>
    </row>
    <row r="9" spans="1:12" ht="20.25" customHeight="1">
      <c r="A9" s="64">
        <v>3</v>
      </c>
      <c r="B9" s="129" t="s">
        <v>420</v>
      </c>
      <c r="C9" s="130">
        <v>2008</v>
      </c>
      <c r="D9" s="130" t="s">
        <v>247</v>
      </c>
      <c r="E9" s="125" t="s">
        <v>168</v>
      </c>
      <c r="F9" s="131" t="s">
        <v>171</v>
      </c>
      <c r="G9" s="17">
        <v>9.55</v>
      </c>
      <c r="H9" s="18"/>
      <c r="I9" s="18"/>
      <c r="J9" s="18"/>
      <c r="K9" s="18">
        <f t="shared" si="0"/>
        <v>9.55</v>
      </c>
      <c r="L9" s="34">
        <v>2</v>
      </c>
    </row>
    <row r="10" spans="1:12" ht="20.25" customHeight="1">
      <c r="A10" s="64">
        <v>4</v>
      </c>
      <c r="B10" s="134" t="s">
        <v>422</v>
      </c>
      <c r="C10" s="130">
        <v>2008</v>
      </c>
      <c r="D10" s="130" t="s">
        <v>247</v>
      </c>
      <c r="E10" s="125" t="s">
        <v>639</v>
      </c>
      <c r="F10" s="125" t="s">
        <v>203</v>
      </c>
      <c r="G10" s="17">
        <v>9.35</v>
      </c>
      <c r="H10" s="18"/>
      <c r="I10" s="18"/>
      <c r="J10" s="18"/>
      <c r="K10" s="18">
        <f t="shared" si="0"/>
        <v>9.35</v>
      </c>
      <c r="L10" s="34">
        <v>3</v>
      </c>
    </row>
    <row r="11" spans="1:12" ht="15">
      <c r="A11" s="64">
        <v>5</v>
      </c>
      <c r="B11" s="129" t="s">
        <v>418</v>
      </c>
      <c r="C11" s="131">
        <v>2008</v>
      </c>
      <c r="D11" s="130" t="s">
        <v>247</v>
      </c>
      <c r="E11" s="125" t="s">
        <v>419</v>
      </c>
      <c r="F11" s="130" t="s">
        <v>177</v>
      </c>
      <c r="G11" s="17">
        <v>9.35</v>
      </c>
      <c r="H11" s="18"/>
      <c r="I11" s="18"/>
      <c r="J11" s="18"/>
      <c r="K11" s="18">
        <f t="shared" si="0"/>
        <v>9.35</v>
      </c>
      <c r="L11" s="34">
        <v>3</v>
      </c>
    </row>
    <row r="12" spans="1:12" ht="15">
      <c r="A12" s="64">
        <v>6</v>
      </c>
      <c r="B12" s="151" t="s">
        <v>423</v>
      </c>
      <c r="C12" s="130">
        <v>2008</v>
      </c>
      <c r="D12" s="130" t="s">
        <v>247</v>
      </c>
      <c r="E12" s="125" t="s">
        <v>183</v>
      </c>
      <c r="F12" s="126" t="s">
        <v>184</v>
      </c>
      <c r="G12" s="17">
        <v>8.25</v>
      </c>
      <c r="H12" s="18"/>
      <c r="I12" s="18"/>
      <c r="J12" s="18"/>
      <c r="K12" s="18">
        <f t="shared" si="0"/>
        <v>8.25</v>
      </c>
      <c r="L12" s="34">
        <v>4</v>
      </c>
    </row>
    <row r="13" spans="1:12" ht="15">
      <c r="A13" s="64">
        <v>7</v>
      </c>
      <c r="B13" s="151" t="s">
        <v>417</v>
      </c>
      <c r="C13" s="130">
        <v>2008</v>
      </c>
      <c r="D13" s="130" t="s">
        <v>247</v>
      </c>
      <c r="E13" s="125" t="s">
        <v>183</v>
      </c>
      <c r="F13" s="126" t="s">
        <v>184</v>
      </c>
      <c r="G13" s="17">
        <v>8.15</v>
      </c>
      <c r="H13" s="18"/>
      <c r="I13" s="18"/>
      <c r="J13" s="18"/>
      <c r="K13" s="18">
        <f t="shared" si="0"/>
        <v>8.15</v>
      </c>
      <c r="L13" s="34">
        <v>5</v>
      </c>
    </row>
    <row r="14" spans="1:12" ht="15">
      <c r="A14" s="64">
        <v>8</v>
      </c>
      <c r="B14" s="151" t="s">
        <v>421</v>
      </c>
      <c r="C14" s="130">
        <v>2008</v>
      </c>
      <c r="D14" s="130" t="s">
        <v>247</v>
      </c>
      <c r="E14" s="125" t="s">
        <v>183</v>
      </c>
      <c r="F14" s="126" t="s">
        <v>184</v>
      </c>
      <c r="G14" s="17">
        <v>7.95</v>
      </c>
      <c r="H14" s="18"/>
      <c r="I14" s="18"/>
      <c r="J14" s="18"/>
      <c r="K14" s="18">
        <f t="shared" si="0"/>
        <v>7.95</v>
      </c>
      <c r="L14" s="34">
        <v>6</v>
      </c>
    </row>
    <row r="1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60">
    <tabColor indexed="42"/>
  </sheetPr>
  <dimension ref="A1:L16"/>
  <sheetViews>
    <sheetView workbookViewId="0" topLeftCell="A1">
      <selection activeCell="A7" sqref="A7:A15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6" t="s">
        <v>288</v>
      </c>
      <c r="D5" s="167"/>
      <c r="F5" s="11" t="s">
        <v>320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8.5" customHeight="1">
      <c r="A7" s="77">
        <v>1</v>
      </c>
      <c r="B7" s="47" t="s">
        <v>279</v>
      </c>
      <c r="C7" s="65">
        <v>2009</v>
      </c>
      <c r="D7" s="88" t="s">
        <v>280</v>
      </c>
      <c r="E7" s="35" t="s">
        <v>162</v>
      </c>
      <c r="F7" s="63" t="s">
        <v>163</v>
      </c>
      <c r="G7" s="17">
        <v>8.95</v>
      </c>
      <c r="H7" s="18"/>
      <c r="I7" s="18"/>
      <c r="J7" s="18"/>
      <c r="K7" s="18">
        <f aca="true" t="shared" si="0" ref="K7:K15">SUM(G7:J7)</f>
        <v>8.95</v>
      </c>
      <c r="L7" s="34">
        <v>1</v>
      </c>
    </row>
    <row r="8" spans="1:12" ht="20.25" customHeight="1">
      <c r="A8" s="77">
        <v>2</v>
      </c>
      <c r="B8" s="58" t="s">
        <v>282</v>
      </c>
      <c r="C8" s="65">
        <v>2009</v>
      </c>
      <c r="D8" s="88" t="s">
        <v>50</v>
      </c>
      <c r="E8" s="71" t="s">
        <v>176</v>
      </c>
      <c r="F8" s="71" t="s">
        <v>177</v>
      </c>
      <c r="G8" s="17">
        <v>8.95</v>
      </c>
      <c r="H8" s="18"/>
      <c r="I8" s="18"/>
      <c r="J8" s="18"/>
      <c r="K8" s="18">
        <f t="shared" si="0"/>
        <v>8.95</v>
      </c>
      <c r="L8" s="34">
        <v>1</v>
      </c>
    </row>
    <row r="9" spans="1:12" ht="15">
      <c r="A9" s="77">
        <v>3</v>
      </c>
      <c r="B9" s="58" t="s">
        <v>285</v>
      </c>
      <c r="C9" s="65">
        <v>2009</v>
      </c>
      <c r="D9" s="88" t="s">
        <v>50</v>
      </c>
      <c r="E9" s="71" t="s">
        <v>183</v>
      </c>
      <c r="F9" s="71" t="s">
        <v>184</v>
      </c>
      <c r="G9" s="17">
        <v>8.6</v>
      </c>
      <c r="H9" s="18"/>
      <c r="I9" s="18"/>
      <c r="J9" s="18"/>
      <c r="K9" s="18">
        <f t="shared" si="0"/>
        <v>8.6</v>
      </c>
      <c r="L9" s="34">
        <v>2</v>
      </c>
    </row>
    <row r="10" spans="1:12" ht="15">
      <c r="A10" s="77">
        <v>4</v>
      </c>
      <c r="B10" s="47" t="s">
        <v>97</v>
      </c>
      <c r="C10" s="65">
        <v>2009</v>
      </c>
      <c r="D10" s="88" t="s">
        <v>194</v>
      </c>
      <c r="E10" s="35" t="s">
        <v>176</v>
      </c>
      <c r="F10" s="63" t="s">
        <v>177</v>
      </c>
      <c r="G10" s="17">
        <v>8.6</v>
      </c>
      <c r="H10" s="18"/>
      <c r="I10" s="18"/>
      <c r="J10" s="18"/>
      <c r="K10" s="18">
        <f t="shared" si="0"/>
        <v>8.6</v>
      </c>
      <c r="L10" s="34">
        <v>2</v>
      </c>
    </row>
    <row r="11" spans="1:12" ht="15">
      <c r="A11" s="77">
        <v>5</v>
      </c>
      <c r="B11" s="58" t="s">
        <v>283</v>
      </c>
      <c r="C11" s="65">
        <v>2009</v>
      </c>
      <c r="D11" s="88" t="s">
        <v>50</v>
      </c>
      <c r="E11" s="71" t="s">
        <v>183</v>
      </c>
      <c r="F11" s="71" t="s">
        <v>184</v>
      </c>
      <c r="G11" s="17">
        <v>8.1</v>
      </c>
      <c r="H11" s="18"/>
      <c r="I11" s="18"/>
      <c r="J11" s="18"/>
      <c r="K11" s="18">
        <f t="shared" si="0"/>
        <v>8.1</v>
      </c>
      <c r="L11" s="34">
        <v>3</v>
      </c>
    </row>
    <row r="12" spans="1:12" ht="15">
      <c r="A12" s="77">
        <v>6</v>
      </c>
      <c r="B12" s="58" t="s">
        <v>287</v>
      </c>
      <c r="C12" s="65">
        <v>2009</v>
      </c>
      <c r="D12" s="88" t="s">
        <v>50</v>
      </c>
      <c r="E12" s="71" t="s">
        <v>176</v>
      </c>
      <c r="F12" s="71" t="s">
        <v>177</v>
      </c>
      <c r="G12" s="17">
        <v>8.1</v>
      </c>
      <c r="H12" s="18"/>
      <c r="I12" s="18"/>
      <c r="J12" s="18"/>
      <c r="K12" s="18">
        <f t="shared" si="0"/>
        <v>8.1</v>
      </c>
      <c r="L12" s="34">
        <v>3</v>
      </c>
    </row>
    <row r="13" spans="1:12" ht="15">
      <c r="A13" s="77">
        <v>7</v>
      </c>
      <c r="B13" s="58" t="s">
        <v>281</v>
      </c>
      <c r="C13" s="65">
        <v>2009</v>
      </c>
      <c r="D13" s="88" t="s">
        <v>50</v>
      </c>
      <c r="E13" s="35" t="s">
        <v>176</v>
      </c>
      <c r="F13" s="63" t="s">
        <v>177</v>
      </c>
      <c r="G13" s="17">
        <v>8</v>
      </c>
      <c r="H13" s="18"/>
      <c r="I13" s="18"/>
      <c r="J13" s="18"/>
      <c r="K13" s="18">
        <f t="shared" si="0"/>
        <v>8</v>
      </c>
      <c r="L13" s="34">
        <v>4</v>
      </c>
    </row>
    <row r="14" spans="1:12" ht="15">
      <c r="A14" s="77">
        <v>8</v>
      </c>
      <c r="B14" s="58" t="s">
        <v>284</v>
      </c>
      <c r="C14" s="65">
        <v>2009</v>
      </c>
      <c r="D14" s="88" t="s">
        <v>50</v>
      </c>
      <c r="E14" s="71" t="s">
        <v>176</v>
      </c>
      <c r="F14" s="71" t="s">
        <v>177</v>
      </c>
      <c r="G14" s="17">
        <v>8</v>
      </c>
      <c r="H14" s="18"/>
      <c r="I14" s="18"/>
      <c r="J14" s="18"/>
      <c r="K14" s="18">
        <f t="shared" si="0"/>
        <v>8</v>
      </c>
      <c r="L14" s="34">
        <v>4</v>
      </c>
    </row>
    <row r="15" spans="1:12" ht="25.5">
      <c r="A15" s="77">
        <v>9</v>
      </c>
      <c r="B15" s="58" t="s">
        <v>286</v>
      </c>
      <c r="C15" s="65">
        <v>2009</v>
      </c>
      <c r="D15" s="88" t="s">
        <v>50</v>
      </c>
      <c r="E15" s="91" t="s">
        <v>209</v>
      </c>
      <c r="F15" s="71" t="s">
        <v>210</v>
      </c>
      <c r="G15" s="17">
        <v>7.65</v>
      </c>
      <c r="H15" s="18"/>
      <c r="I15" s="18"/>
      <c r="J15" s="18"/>
      <c r="K15" s="18">
        <f t="shared" si="0"/>
        <v>7.65</v>
      </c>
      <c r="L15" s="34">
        <v>5</v>
      </c>
    </row>
    <row r="16" ht="27" customHeight="1">
      <c r="A16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38">
    <tabColor indexed="42"/>
  </sheetPr>
  <dimension ref="A1:L14"/>
  <sheetViews>
    <sheetView workbookViewId="0" topLeftCell="A1">
      <selection activeCell="F26" sqref="F26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3.1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5.2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41.25" customHeight="1">
      <c r="B5" s="10" t="s">
        <v>638</v>
      </c>
      <c r="C5" s="173" t="s">
        <v>414</v>
      </c>
      <c r="D5" s="174"/>
      <c r="F5" s="11" t="s">
        <v>118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1.75" customHeight="1">
      <c r="A7" s="115">
        <v>1</v>
      </c>
      <c r="B7" s="120" t="s">
        <v>114</v>
      </c>
      <c r="C7" s="162">
        <v>2009</v>
      </c>
      <c r="D7" s="162" t="s">
        <v>50</v>
      </c>
      <c r="E7" s="89" t="s">
        <v>176</v>
      </c>
      <c r="F7" s="116" t="s">
        <v>177</v>
      </c>
      <c r="G7" s="17">
        <v>8.4</v>
      </c>
      <c r="H7" s="18"/>
      <c r="I7" s="18"/>
      <c r="J7" s="18"/>
      <c r="K7" s="18">
        <f aca="true" t="shared" si="0" ref="K7:K13">SUM(G7:J7)</f>
        <v>8.4</v>
      </c>
      <c r="L7" s="34">
        <v>1</v>
      </c>
    </row>
    <row r="8" spans="1:12" ht="20.25" customHeight="1">
      <c r="A8" s="115">
        <v>2</v>
      </c>
      <c r="B8" s="120" t="s">
        <v>413</v>
      </c>
      <c r="C8" s="162">
        <v>2009</v>
      </c>
      <c r="D8" s="162" t="s">
        <v>50</v>
      </c>
      <c r="E8" s="89" t="s">
        <v>176</v>
      </c>
      <c r="F8" s="116" t="s">
        <v>177</v>
      </c>
      <c r="G8" s="17">
        <v>8.35</v>
      </c>
      <c r="H8" s="34"/>
      <c r="I8" s="34"/>
      <c r="J8" s="34"/>
      <c r="K8" s="18">
        <f t="shared" si="0"/>
        <v>8.35</v>
      </c>
      <c r="L8" s="34">
        <v>2</v>
      </c>
    </row>
    <row r="9" spans="1:12" ht="14.25">
      <c r="A9" s="115">
        <v>3</v>
      </c>
      <c r="B9" s="120" t="s">
        <v>107</v>
      </c>
      <c r="C9" s="162">
        <v>2009</v>
      </c>
      <c r="D9" s="162" t="s">
        <v>50</v>
      </c>
      <c r="E9" s="89" t="s">
        <v>176</v>
      </c>
      <c r="F9" s="116" t="s">
        <v>177</v>
      </c>
      <c r="G9" s="17">
        <v>7.95</v>
      </c>
      <c r="H9" s="34"/>
      <c r="I9" s="34"/>
      <c r="J9" s="34"/>
      <c r="K9" s="18">
        <f t="shared" si="0"/>
        <v>7.95</v>
      </c>
      <c r="L9" s="34">
        <v>3</v>
      </c>
    </row>
    <row r="10" spans="1:12" ht="14.25">
      <c r="A10" s="115">
        <v>4</v>
      </c>
      <c r="B10" s="120" t="s">
        <v>412</v>
      </c>
      <c r="C10" s="162">
        <v>2009</v>
      </c>
      <c r="D10" s="162" t="s">
        <v>50</v>
      </c>
      <c r="E10" s="89" t="s">
        <v>176</v>
      </c>
      <c r="F10" s="116" t="s">
        <v>177</v>
      </c>
      <c r="G10" s="17">
        <v>7.8</v>
      </c>
      <c r="H10" s="34"/>
      <c r="I10" s="34"/>
      <c r="J10" s="34"/>
      <c r="K10" s="18">
        <f t="shared" si="0"/>
        <v>7.8</v>
      </c>
      <c r="L10" s="34">
        <v>4</v>
      </c>
    </row>
    <row r="11" spans="1:12" ht="14.25">
      <c r="A11" s="115">
        <v>5</v>
      </c>
      <c r="B11" s="120" t="s">
        <v>411</v>
      </c>
      <c r="C11" s="162">
        <v>2009</v>
      </c>
      <c r="D11" s="162" t="s">
        <v>50</v>
      </c>
      <c r="E11" s="89" t="s">
        <v>176</v>
      </c>
      <c r="F11" s="116" t="s">
        <v>177</v>
      </c>
      <c r="G11" s="17">
        <v>7.55</v>
      </c>
      <c r="H11" s="34"/>
      <c r="I11" s="34"/>
      <c r="J11" s="34"/>
      <c r="K11" s="18">
        <f t="shared" si="0"/>
        <v>7.55</v>
      </c>
      <c r="L11" s="34">
        <v>5</v>
      </c>
    </row>
    <row r="12" spans="1:12" ht="14.25">
      <c r="A12" s="115">
        <v>6</v>
      </c>
      <c r="B12" s="120" t="s">
        <v>409</v>
      </c>
      <c r="C12" s="162">
        <v>2010</v>
      </c>
      <c r="D12" s="162" t="s">
        <v>50</v>
      </c>
      <c r="E12" s="89" t="s">
        <v>176</v>
      </c>
      <c r="F12" s="116" t="s">
        <v>177</v>
      </c>
      <c r="G12" s="17">
        <v>7.1</v>
      </c>
      <c r="H12" s="18"/>
      <c r="I12" s="18"/>
      <c r="J12" s="18"/>
      <c r="K12" s="18">
        <f t="shared" si="0"/>
        <v>7.1</v>
      </c>
      <c r="L12" s="34">
        <v>6</v>
      </c>
    </row>
    <row r="13" spans="1:12" ht="14.25">
      <c r="A13" s="115">
        <v>7</v>
      </c>
      <c r="B13" s="120" t="s">
        <v>410</v>
      </c>
      <c r="C13" s="162">
        <v>2009</v>
      </c>
      <c r="D13" s="162" t="s">
        <v>50</v>
      </c>
      <c r="E13" s="89" t="s">
        <v>176</v>
      </c>
      <c r="F13" s="116" t="s">
        <v>177</v>
      </c>
      <c r="G13" s="17">
        <v>5.1</v>
      </c>
      <c r="H13" s="18"/>
      <c r="I13" s="18"/>
      <c r="J13" s="18"/>
      <c r="K13" s="18">
        <f t="shared" si="0"/>
        <v>5.1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5"/>
  <dimension ref="A1:T7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9.25390625" style="0" customWidth="1"/>
    <col min="2" max="2" width="22.25390625" style="0" customWidth="1"/>
    <col min="3" max="3" width="16.75390625" style="0" customWidth="1"/>
    <col min="13" max="13" width="7.25390625" style="0" customWidth="1"/>
    <col min="19" max="19" width="9.625" style="0" bestFit="1" customWidth="1"/>
    <col min="20" max="20" width="12.75390625" style="0" customWidth="1"/>
  </cols>
  <sheetData>
    <row r="1" spans="1:20" ht="15.75">
      <c r="A1" s="60" t="s">
        <v>115</v>
      </c>
      <c r="B1" s="6"/>
      <c r="C1" s="6"/>
      <c r="D1" s="6"/>
      <c r="E1" s="6"/>
      <c r="F1" s="6"/>
      <c r="G1" s="6"/>
      <c r="H1" s="6"/>
      <c r="I1" s="6"/>
      <c r="J1" s="2"/>
      <c r="K1" s="176">
        <v>1</v>
      </c>
      <c r="L1" s="178" t="s">
        <v>11</v>
      </c>
      <c r="M1" s="20" t="s">
        <v>19</v>
      </c>
      <c r="N1" s="28">
        <v>0</v>
      </c>
      <c r="O1" s="28">
        <v>0</v>
      </c>
      <c r="P1" s="29">
        <v>0</v>
      </c>
      <c r="Q1" s="29">
        <v>0</v>
      </c>
      <c r="R1" s="33"/>
      <c r="S1" s="31">
        <f>(SUM(N1:Q1)-MAX(N1:Q1)-MIN(N1:Q1))/2</f>
        <v>0</v>
      </c>
      <c r="T1" s="180">
        <f>SUM(S1:S2)</f>
        <v>0</v>
      </c>
    </row>
    <row r="2" spans="1:20" ht="16.5" thickBot="1">
      <c r="A2" s="183" t="s">
        <v>637</v>
      </c>
      <c r="B2" s="183"/>
      <c r="C2" s="183"/>
      <c r="D2" s="183"/>
      <c r="E2" s="6"/>
      <c r="F2" s="6"/>
      <c r="G2" s="6"/>
      <c r="H2" s="6"/>
      <c r="I2" s="6"/>
      <c r="J2" s="2"/>
      <c r="K2" s="177"/>
      <c r="L2" s="179"/>
      <c r="M2" s="21" t="s">
        <v>20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2">
        <f>IF(R2&gt;0,(SUM(N2:R2)-MAX(N2:R2)-MIN(N2:R2))/3,(SUM(N2:Q2)-MAX(N2:Q2)-MIN(N2:Q2))/2)</f>
        <v>0</v>
      </c>
      <c r="T2" s="181"/>
    </row>
    <row r="3" spans="1:9" ht="13.5" customHeight="1" thickBot="1">
      <c r="A3" s="182" t="s">
        <v>116</v>
      </c>
      <c r="B3" s="182"/>
      <c r="C3" s="1"/>
      <c r="D3" s="1"/>
      <c r="E3" s="1"/>
      <c r="F3" s="1"/>
      <c r="G3" s="1"/>
      <c r="H3" s="1"/>
      <c r="I3" s="1"/>
    </row>
    <row r="4" spans="1:10" ht="15" customHeight="1" thickBot="1">
      <c r="A4" s="184" t="s">
        <v>10</v>
      </c>
      <c r="B4" s="185" t="s">
        <v>1</v>
      </c>
      <c r="C4" s="185" t="s">
        <v>2</v>
      </c>
      <c r="D4" s="185" t="s">
        <v>3</v>
      </c>
      <c r="E4" s="185"/>
      <c r="F4" s="185"/>
      <c r="G4" s="185"/>
      <c r="H4" s="185"/>
      <c r="I4" s="175" t="s">
        <v>9</v>
      </c>
      <c r="J4" s="3"/>
    </row>
    <row r="5" spans="1:10" ht="15" customHeight="1" thickBot="1">
      <c r="A5" s="184"/>
      <c r="B5" s="185"/>
      <c r="C5" s="185"/>
      <c r="D5" s="7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175"/>
      <c r="J5" s="3"/>
    </row>
    <row r="7" ht="12.75" customHeight="1">
      <c r="A7" t="s">
        <v>117</v>
      </c>
    </row>
  </sheetData>
  <sheetProtection/>
  <mergeCells count="10">
    <mergeCell ref="A3:B3"/>
    <mergeCell ref="A2:D2"/>
    <mergeCell ref="A4:A5"/>
    <mergeCell ref="B4:B5"/>
    <mergeCell ref="C4:C5"/>
    <mergeCell ref="D4:H4"/>
    <mergeCell ref="I4:I5"/>
    <mergeCell ref="K1:K2"/>
    <mergeCell ref="L1:L2"/>
    <mergeCell ref="T1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4">
    <tabColor indexed="42"/>
  </sheetPr>
  <dimension ref="A1:L11"/>
  <sheetViews>
    <sheetView workbookViewId="0" topLeftCell="A1">
      <selection activeCell="A7" sqref="A7:A10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4" width="8.875" style="0" customWidth="1"/>
    <col min="5" max="5" width="24.375" style="0" customWidth="1"/>
    <col min="6" max="6" width="18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25.5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5"/>
      <c r="B3" s="165" t="str">
        <f>дата</f>
        <v>01- 04 мая 2013 года</v>
      </c>
      <c r="C3" s="165"/>
      <c r="D3" s="165"/>
      <c r="E3" s="165"/>
      <c r="F3" s="26"/>
      <c r="G3" s="27"/>
      <c r="H3" s="27"/>
      <c r="I3" s="27"/>
      <c r="J3" s="26" t="str">
        <f>город</f>
        <v>г. Барнаул</v>
      </c>
      <c r="K3" s="27"/>
      <c r="L3" s="26"/>
    </row>
    <row r="4" spans="1:12" s="1" customFormat="1" ht="7.5" customHeight="1" thickTop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24.75" customHeight="1">
      <c r="B5" s="10" t="s">
        <v>638</v>
      </c>
      <c r="D5" s="11" t="s">
        <v>23</v>
      </c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3" customHeight="1">
      <c r="A7" s="64">
        <v>1</v>
      </c>
      <c r="B7" s="125" t="s">
        <v>27</v>
      </c>
      <c r="C7" s="134">
        <v>1998</v>
      </c>
      <c r="D7" s="128" t="s">
        <v>21</v>
      </c>
      <c r="E7" s="125" t="s">
        <v>202</v>
      </c>
      <c r="F7" s="125" t="s">
        <v>203</v>
      </c>
      <c r="G7" s="39">
        <v>10.55</v>
      </c>
      <c r="H7" s="39">
        <v>9.4</v>
      </c>
      <c r="I7" s="39"/>
      <c r="J7" s="39"/>
      <c r="K7" s="37">
        <f>SUM(G7:J7)</f>
        <v>19.950000000000003</v>
      </c>
      <c r="L7" s="34">
        <v>1</v>
      </c>
    </row>
    <row r="8" spans="1:12" ht="33" customHeight="1">
      <c r="A8" s="64">
        <v>2</v>
      </c>
      <c r="B8" s="125" t="s">
        <v>550</v>
      </c>
      <c r="C8" s="134">
        <v>1998</v>
      </c>
      <c r="D8" s="128" t="s">
        <v>21</v>
      </c>
      <c r="E8" s="125" t="s">
        <v>202</v>
      </c>
      <c r="F8" s="125" t="s">
        <v>203</v>
      </c>
      <c r="G8" s="39">
        <v>9.8</v>
      </c>
      <c r="H8" s="39">
        <v>9.5</v>
      </c>
      <c r="I8" s="39"/>
      <c r="J8" s="39"/>
      <c r="K8" s="37">
        <f>SUM(G8:J8)</f>
        <v>19.3</v>
      </c>
      <c r="L8" s="34">
        <v>2</v>
      </c>
    </row>
    <row r="9" spans="1:12" ht="33" customHeight="1">
      <c r="A9" s="64">
        <v>3</v>
      </c>
      <c r="B9" s="126" t="s">
        <v>552</v>
      </c>
      <c r="C9" s="134">
        <v>1998</v>
      </c>
      <c r="D9" s="134" t="s">
        <v>21</v>
      </c>
      <c r="E9" s="125" t="s">
        <v>180</v>
      </c>
      <c r="F9" s="130" t="s">
        <v>544</v>
      </c>
      <c r="G9" s="39">
        <v>9.7</v>
      </c>
      <c r="H9" s="39">
        <v>8.4</v>
      </c>
      <c r="I9" s="39"/>
      <c r="J9" s="39"/>
      <c r="K9" s="37">
        <f>SUM(G9:J9)</f>
        <v>18.1</v>
      </c>
      <c r="L9" s="34">
        <v>3</v>
      </c>
    </row>
    <row r="10" spans="1:12" ht="33" customHeight="1">
      <c r="A10" s="64">
        <v>4</v>
      </c>
      <c r="B10" s="131" t="s">
        <v>551</v>
      </c>
      <c r="C10" s="128">
        <v>1998</v>
      </c>
      <c r="D10" s="128" t="s">
        <v>21</v>
      </c>
      <c r="E10" s="125" t="s">
        <v>180</v>
      </c>
      <c r="F10" s="125" t="s">
        <v>544</v>
      </c>
      <c r="G10" s="39">
        <v>8.85</v>
      </c>
      <c r="H10" s="39">
        <v>8.6</v>
      </c>
      <c r="I10" s="39"/>
      <c r="J10" s="39"/>
      <c r="K10" s="37">
        <f>SUM(G10:J10)</f>
        <v>17.45</v>
      </c>
      <c r="L10" s="34">
        <v>4</v>
      </c>
    </row>
    <row r="11" ht="27" customHeight="1">
      <c r="A11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3">
    <mergeCell ref="A1:L1"/>
    <mergeCell ref="A2:L2"/>
    <mergeCell ref="B3:E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5">
    <tabColor indexed="42"/>
  </sheetPr>
  <dimension ref="A1:L16"/>
  <sheetViews>
    <sheetView workbookViewId="0" topLeftCell="A1">
      <selection activeCell="A7" sqref="A7:A11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616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3" customHeight="1">
      <c r="A7" s="64">
        <v>1</v>
      </c>
      <c r="B7" s="136" t="s">
        <v>620</v>
      </c>
      <c r="C7" s="133">
        <v>1998</v>
      </c>
      <c r="D7" s="133" t="s">
        <v>21</v>
      </c>
      <c r="E7" s="125" t="s">
        <v>214</v>
      </c>
      <c r="F7" s="130" t="s">
        <v>504</v>
      </c>
      <c r="G7" s="17">
        <v>15.9</v>
      </c>
      <c r="H7" s="18">
        <v>15.1</v>
      </c>
      <c r="I7" s="18"/>
      <c r="J7" s="18"/>
      <c r="K7" s="18">
        <f>SUM(G7:J7)</f>
        <v>31</v>
      </c>
      <c r="L7" s="34">
        <v>1</v>
      </c>
    </row>
    <row r="8" spans="1:12" ht="33" customHeight="1">
      <c r="A8" s="64">
        <v>2</v>
      </c>
      <c r="B8" s="129" t="s">
        <v>81</v>
      </c>
      <c r="C8" s="145">
        <v>1998</v>
      </c>
      <c r="D8" s="144" t="s">
        <v>21</v>
      </c>
      <c r="E8" s="125" t="s">
        <v>176</v>
      </c>
      <c r="F8" s="130" t="s">
        <v>177</v>
      </c>
      <c r="G8" s="17">
        <v>15.05</v>
      </c>
      <c r="H8" s="18">
        <v>14.2</v>
      </c>
      <c r="I8" s="18"/>
      <c r="J8" s="18"/>
      <c r="K8" s="18">
        <f>SUM(G8:J8)</f>
        <v>29.25</v>
      </c>
      <c r="L8" s="34">
        <v>2</v>
      </c>
    </row>
    <row r="9" spans="1:12" ht="33" customHeight="1">
      <c r="A9" s="64">
        <v>3</v>
      </c>
      <c r="B9" s="134" t="s">
        <v>28</v>
      </c>
      <c r="C9" s="147">
        <v>1998</v>
      </c>
      <c r="D9" s="147" t="s">
        <v>21</v>
      </c>
      <c r="E9" s="125" t="s">
        <v>526</v>
      </c>
      <c r="F9" s="125" t="s">
        <v>618</v>
      </c>
      <c r="G9" s="17">
        <v>14.35</v>
      </c>
      <c r="H9" s="18">
        <v>14.5</v>
      </c>
      <c r="I9" s="18"/>
      <c r="J9" s="18"/>
      <c r="K9" s="18">
        <f>SUM(G9:J9)</f>
        <v>28.85</v>
      </c>
      <c r="L9" s="34">
        <v>3</v>
      </c>
    </row>
    <row r="10" spans="1:12" ht="33" customHeight="1">
      <c r="A10" s="64">
        <v>4</v>
      </c>
      <c r="B10" s="134" t="s">
        <v>29</v>
      </c>
      <c r="C10" s="147">
        <v>1998</v>
      </c>
      <c r="D10" s="147" t="s">
        <v>21</v>
      </c>
      <c r="E10" s="125" t="s">
        <v>526</v>
      </c>
      <c r="F10" s="125" t="s">
        <v>604</v>
      </c>
      <c r="G10" s="17">
        <v>13.6</v>
      </c>
      <c r="H10" s="18">
        <v>14.45</v>
      </c>
      <c r="I10" s="18"/>
      <c r="J10" s="18"/>
      <c r="K10" s="18">
        <f>SUM(G10:J10)</f>
        <v>28.049999999999997</v>
      </c>
      <c r="L10" s="34">
        <v>4</v>
      </c>
    </row>
    <row r="11" spans="1:12" ht="33" customHeight="1">
      <c r="A11" s="64">
        <v>5</v>
      </c>
      <c r="B11" s="134" t="s">
        <v>619</v>
      </c>
      <c r="C11" s="147">
        <v>1998</v>
      </c>
      <c r="D11" s="147" t="s">
        <v>21</v>
      </c>
      <c r="E11" s="125" t="s">
        <v>195</v>
      </c>
      <c r="F11" s="125" t="s">
        <v>196</v>
      </c>
      <c r="G11" s="17">
        <v>10</v>
      </c>
      <c r="H11" s="18">
        <v>9.55</v>
      </c>
      <c r="I11" s="18"/>
      <c r="J11" s="18"/>
      <c r="K11" s="18">
        <f>SUM(G11:J11)</f>
        <v>19.55</v>
      </c>
      <c r="L11" s="34">
        <v>5</v>
      </c>
    </row>
    <row r="12" ht="27" customHeight="1">
      <c r="A12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5" spans="2:5" ht="15.75">
      <c r="B15" s="45"/>
      <c r="E15" s="46"/>
    </row>
    <row r="16" ht="15.75">
      <c r="B16" s="45"/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3">
    <tabColor indexed="42"/>
  </sheetPr>
  <dimension ref="A1:L14"/>
  <sheetViews>
    <sheetView zoomScalePageLayoutView="0" workbookViewId="0" topLeftCell="A1">
      <selection activeCell="A7" sqref="A7:A1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4" width="8.875" style="0" customWidth="1"/>
    <col min="5" max="5" width="24.375" style="0" customWidth="1"/>
    <col min="6" max="6" width="18.00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0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5"/>
      <c r="B3" s="165" t="str">
        <f>дата</f>
        <v>01- 04 мая 2013 года</v>
      </c>
      <c r="C3" s="165"/>
      <c r="D3" s="165"/>
      <c r="E3" s="165"/>
      <c r="F3" s="26"/>
      <c r="G3" s="27"/>
      <c r="H3" s="27"/>
      <c r="I3" s="27"/>
      <c r="J3" s="26" t="str">
        <f>город</f>
        <v>г. Барнаул</v>
      </c>
      <c r="K3" s="27"/>
      <c r="L3" s="26"/>
    </row>
    <row r="4" spans="1:12" s="1" customFormat="1" ht="7.5" customHeight="1" thickTop="1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29.25" customHeight="1">
      <c r="B5" s="10" t="s">
        <v>638</v>
      </c>
      <c r="C5" s="169" t="s">
        <v>617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7.75" customHeight="1">
      <c r="A7" s="64">
        <v>1</v>
      </c>
      <c r="B7" s="128" t="s">
        <v>95</v>
      </c>
      <c r="C7" s="144">
        <v>1999</v>
      </c>
      <c r="D7" s="145" t="s">
        <v>21</v>
      </c>
      <c r="E7" s="125" t="s">
        <v>180</v>
      </c>
      <c r="F7" s="130" t="s">
        <v>544</v>
      </c>
      <c r="G7" s="39">
        <v>12.3</v>
      </c>
      <c r="H7" s="39">
        <v>10.5</v>
      </c>
      <c r="I7" s="39"/>
      <c r="J7" s="39"/>
      <c r="K7" s="37">
        <f aca="true" t="shared" si="0" ref="K7:K13">SUM(G7:J7)</f>
        <v>22.8</v>
      </c>
      <c r="L7" s="34">
        <v>1</v>
      </c>
    </row>
    <row r="8" spans="1:12" ht="27.75" customHeight="1">
      <c r="A8" s="64">
        <v>2</v>
      </c>
      <c r="B8" s="136" t="s">
        <v>546</v>
      </c>
      <c r="C8" s="147">
        <v>1999</v>
      </c>
      <c r="D8" s="147" t="s">
        <v>21</v>
      </c>
      <c r="E8" s="125" t="s">
        <v>180</v>
      </c>
      <c r="F8" s="130" t="s">
        <v>544</v>
      </c>
      <c r="G8" s="39">
        <v>12.05</v>
      </c>
      <c r="H8" s="39">
        <v>10.35</v>
      </c>
      <c r="I8" s="39"/>
      <c r="J8" s="39"/>
      <c r="K8" s="37">
        <f t="shared" si="0"/>
        <v>22.4</v>
      </c>
      <c r="L8" s="34">
        <v>2</v>
      </c>
    </row>
    <row r="9" spans="1:12" ht="27.75" customHeight="1">
      <c r="A9" s="64">
        <v>3</v>
      </c>
      <c r="B9" s="152" t="s">
        <v>545</v>
      </c>
      <c r="C9" s="147">
        <v>1999</v>
      </c>
      <c r="D9" s="147" t="s">
        <v>21</v>
      </c>
      <c r="E9" s="125" t="s">
        <v>183</v>
      </c>
      <c r="F9" s="130" t="s">
        <v>184</v>
      </c>
      <c r="G9" s="39">
        <v>10.15</v>
      </c>
      <c r="H9" s="39">
        <v>10.5</v>
      </c>
      <c r="I9" s="39"/>
      <c r="J9" s="39"/>
      <c r="K9" s="37">
        <f t="shared" si="0"/>
        <v>20.65</v>
      </c>
      <c r="L9" s="34">
        <v>3</v>
      </c>
    </row>
    <row r="10" spans="1:12" ht="27.75" customHeight="1">
      <c r="A10" s="64">
        <v>4</v>
      </c>
      <c r="B10" s="136" t="s">
        <v>83</v>
      </c>
      <c r="C10" s="147">
        <v>1999</v>
      </c>
      <c r="D10" s="147" t="s">
        <v>21</v>
      </c>
      <c r="E10" s="125" t="s">
        <v>180</v>
      </c>
      <c r="F10" s="130" t="s">
        <v>544</v>
      </c>
      <c r="G10" s="39">
        <v>11.3</v>
      </c>
      <c r="H10" s="39">
        <v>9.2</v>
      </c>
      <c r="I10" s="39"/>
      <c r="J10" s="39"/>
      <c r="K10" s="37">
        <f t="shared" si="0"/>
        <v>20.5</v>
      </c>
      <c r="L10" s="34">
        <v>4</v>
      </c>
    </row>
    <row r="11" spans="1:12" ht="27.75" customHeight="1">
      <c r="A11" s="64">
        <v>5</v>
      </c>
      <c r="B11" s="136" t="s">
        <v>548</v>
      </c>
      <c r="C11" s="147">
        <v>1999</v>
      </c>
      <c r="D11" s="147" t="s">
        <v>21</v>
      </c>
      <c r="E11" s="125" t="s">
        <v>483</v>
      </c>
      <c r="F11" s="125" t="s">
        <v>484</v>
      </c>
      <c r="G11" s="39">
        <v>9.9</v>
      </c>
      <c r="H11" s="39">
        <v>8.2</v>
      </c>
      <c r="I11" s="39"/>
      <c r="J11" s="39"/>
      <c r="K11" s="37">
        <f t="shared" si="0"/>
        <v>18.1</v>
      </c>
      <c r="L11" s="34">
        <v>5</v>
      </c>
    </row>
    <row r="12" spans="1:12" ht="27.75" customHeight="1">
      <c r="A12" s="64">
        <v>6</v>
      </c>
      <c r="B12" s="136" t="s">
        <v>549</v>
      </c>
      <c r="C12" s="147">
        <v>1999</v>
      </c>
      <c r="D12" s="147" t="s">
        <v>21</v>
      </c>
      <c r="E12" s="125" t="s">
        <v>483</v>
      </c>
      <c r="F12" s="125" t="s">
        <v>484</v>
      </c>
      <c r="G12" s="39">
        <v>8.6</v>
      </c>
      <c r="H12" s="39">
        <v>8.65</v>
      </c>
      <c r="I12" s="39"/>
      <c r="J12" s="39"/>
      <c r="K12" s="37">
        <f t="shared" si="0"/>
        <v>17.25</v>
      </c>
      <c r="L12" s="34">
        <v>6</v>
      </c>
    </row>
    <row r="13" spans="1:12" ht="27.75" customHeight="1">
      <c r="A13" s="64">
        <v>7</v>
      </c>
      <c r="B13" s="134" t="s">
        <v>547</v>
      </c>
      <c r="C13" s="147">
        <v>1999</v>
      </c>
      <c r="D13" s="147" t="s">
        <v>21</v>
      </c>
      <c r="E13" s="125" t="s">
        <v>195</v>
      </c>
      <c r="F13" s="125" t="s">
        <v>196</v>
      </c>
      <c r="G13" s="39">
        <v>9.4</v>
      </c>
      <c r="H13" s="39">
        <v>7.85</v>
      </c>
      <c r="I13" s="39"/>
      <c r="J13" s="39"/>
      <c r="K13" s="37">
        <f t="shared" si="0"/>
        <v>17.25</v>
      </c>
      <c r="L13" s="34">
        <v>6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</sheetData>
  <sheetProtection/>
  <mergeCells count="4">
    <mergeCell ref="A1:L1"/>
    <mergeCell ref="A2:L2"/>
    <mergeCell ref="B3:E3"/>
    <mergeCell ref="C5:D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9">
    <tabColor indexed="42"/>
  </sheetPr>
  <dimension ref="A1:L16"/>
  <sheetViews>
    <sheetView workbookViewId="0" topLeftCell="A1">
      <selection activeCell="A9" sqref="A9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613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7" t="s">
        <v>12</v>
      </c>
      <c r="D6" s="157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30" customHeight="1">
      <c r="A7" s="64">
        <v>1</v>
      </c>
      <c r="B7" s="129" t="s">
        <v>78</v>
      </c>
      <c r="C7" s="144">
        <v>1999</v>
      </c>
      <c r="D7" s="145" t="s">
        <v>21</v>
      </c>
      <c r="E7" s="125" t="s">
        <v>176</v>
      </c>
      <c r="F7" s="130" t="s">
        <v>177</v>
      </c>
      <c r="G7" s="17">
        <v>13.75</v>
      </c>
      <c r="H7" s="18">
        <v>15.3</v>
      </c>
      <c r="I7" s="18"/>
      <c r="J7" s="18"/>
      <c r="K7" s="18">
        <f aca="true" t="shared" si="0" ref="K7:K13">SUM(G7:J7)</f>
        <v>29.05</v>
      </c>
      <c r="L7" s="34">
        <v>1</v>
      </c>
    </row>
    <row r="8" spans="1:12" ht="30" customHeight="1">
      <c r="A8" s="64">
        <v>2</v>
      </c>
      <c r="B8" s="134" t="s">
        <v>33</v>
      </c>
      <c r="C8" s="147">
        <v>1999</v>
      </c>
      <c r="D8" s="147" t="s">
        <v>21</v>
      </c>
      <c r="E8" s="125" t="s">
        <v>526</v>
      </c>
      <c r="F8" s="125" t="s">
        <v>604</v>
      </c>
      <c r="G8" s="17">
        <v>13.75</v>
      </c>
      <c r="H8" s="18">
        <v>14.1</v>
      </c>
      <c r="I8" s="18"/>
      <c r="J8" s="18"/>
      <c r="K8" s="18">
        <f t="shared" si="0"/>
        <v>27.85</v>
      </c>
      <c r="L8" s="34">
        <v>2</v>
      </c>
    </row>
    <row r="9" spans="1:12" ht="30" customHeight="1">
      <c r="A9" s="64">
        <v>3</v>
      </c>
      <c r="B9" s="128" t="s">
        <v>79</v>
      </c>
      <c r="C9" s="144">
        <v>1999</v>
      </c>
      <c r="D9" s="145" t="s">
        <v>21</v>
      </c>
      <c r="E9" s="125" t="s">
        <v>176</v>
      </c>
      <c r="F9" s="130" t="s">
        <v>177</v>
      </c>
      <c r="G9" s="17">
        <v>13.55</v>
      </c>
      <c r="H9" s="18">
        <v>13.75</v>
      </c>
      <c r="I9" s="18"/>
      <c r="J9" s="18"/>
      <c r="K9" s="18">
        <f t="shared" si="0"/>
        <v>27.3</v>
      </c>
      <c r="L9" s="34">
        <v>3</v>
      </c>
    </row>
    <row r="10" spans="1:12" ht="30" customHeight="1">
      <c r="A10" s="64">
        <v>4</v>
      </c>
      <c r="B10" s="134" t="s">
        <v>34</v>
      </c>
      <c r="C10" s="147">
        <v>1999</v>
      </c>
      <c r="D10" s="147" t="s">
        <v>21</v>
      </c>
      <c r="E10" s="125" t="s">
        <v>526</v>
      </c>
      <c r="F10" s="125" t="s">
        <v>604</v>
      </c>
      <c r="G10" s="17">
        <v>13.5</v>
      </c>
      <c r="H10" s="18">
        <v>13.45</v>
      </c>
      <c r="I10" s="18"/>
      <c r="J10" s="18"/>
      <c r="K10" s="18">
        <f t="shared" si="0"/>
        <v>26.95</v>
      </c>
      <c r="L10" s="34">
        <v>4</v>
      </c>
    </row>
    <row r="11" spans="1:12" ht="30" customHeight="1">
      <c r="A11" s="64">
        <v>5</v>
      </c>
      <c r="B11" s="128" t="s">
        <v>615</v>
      </c>
      <c r="C11" s="144">
        <v>1999</v>
      </c>
      <c r="D11" s="145" t="s">
        <v>21</v>
      </c>
      <c r="E11" s="125" t="s">
        <v>533</v>
      </c>
      <c r="F11" s="125" t="s">
        <v>534</v>
      </c>
      <c r="G11" s="17">
        <v>12.9</v>
      </c>
      <c r="H11" s="18">
        <v>12.8</v>
      </c>
      <c r="I11" s="18"/>
      <c r="J11" s="18"/>
      <c r="K11" s="18">
        <f t="shared" si="0"/>
        <v>25.700000000000003</v>
      </c>
      <c r="L11" s="34">
        <v>5</v>
      </c>
    </row>
    <row r="12" spans="1:12" ht="30" customHeight="1">
      <c r="A12" s="64">
        <v>6</v>
      </c>
      <c r="B12" s="128" t="s">
        <v>614</v>
      </c>
      <c r="C12" s="144">
        <v>1999</v>
      </c>
      <c r="D12" s="145" t="s">
        <v>21</v>
      </c>
      <c r="E12" s="125" t="s">
        <v>533</v>
      </c>
      <c r="F12" s="125" t="s">
        <v>534</v>
      </c>
      <c r="G12" s="17">
        <v>12.7</v>
      </c>
      <c r="H12" s="18">
        <v>11.65</v>
      </c>
      <c r="I12" s="18"/>
      <c r="J12" s="18"/>
      <c r="K12" s="18">
        <f t="shared" si="0"/>
        <v>24.35</v>
      </c>
      <c r="L12" s="34">
        <v>6</v>
      </c>
    </row>
    <row r="13" spans="1:12" ht="30" customHeight="1">
      <c r="A13" s="64">
        <v>7</v>
      </c>
      <c r="B13" s="128" t="s">
        <v>32</v>
      </c>
      <c r="C13" s="144">
        <v>1999</v>
      </c>
      <c r="D13" s="145" t="s">
        <v>21</v>
      </c>
      <c r="E13" s="125" t="s">
        <v>533</v>
      </c>
      <c r="F13" s="125" t="s">
        <v>534</v>
      </c>
      <c r="G13" s="17">
        <v>11</v>
      </c>
      <c r="H13" s="18">
        <v>9.55</v>
      </c>
      <c r="I13" s="18"/>
      <c r="J13" s="18"/>
      <c r="K13" s="18">
        <f t="shared" si="0"/>
        <v>20.55</v>
      </c>
      <c r="L13" s="34">
        <v>7</v>
      </c>
    </row>
    <row r="14" ht="27" customHeight="1">
      <c r="A14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</row>
    <row r="15" spans="2:5" ht="15.75">
      <c r="B15" s="45"/>
      <c r="E15" s="46"/>
    </row>
    <row r="16" ht="15.75">
      <c r="B16" s="45"/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2">
    <tabColor indexed="42"/>
  </sheetPr>
  <dimension ref="A1:L16"/>
  <sheetViews>
    <sheetView workbookViewId="0" topLeftCell="A1">
      <selection activeCell="A7" sqref="A7:A14"/>
    </sheetView>
  </sheetViews>
  <sheetFormatPr defaultColWidth="9.00390625" defaultRowHeight="12.75"/>
  <cols>
    <col min="1" max="1" width="6.375" style="0" customWidth="1"/>
    <col min="2" max="2" width="25.25390625" style="0" customWidth="1"/>
    <col min="3" max="3" width="8.75390625" style="0" customWidth="1"/>
    <col min="4" max="4" width="9.375" style="0" customWidth="1"/>
    <col min="5" max="5" width="25.00390625" style="0" customWidth="1"/>
    <col min="6" max="6" width="21.25390625" style="0" customWidth="1"/>
    <col min="7" max="12" width="7.75390625" style="0" customWidth="1"/>
  </cols>
  <sheetData>
    <row r="1" spans="1:12" s="13" customFormat="1" ht="15.7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36" customHeight="1">
      <c r="A2" s="164" t="str">
        <f>соревнования</f>
        <v>XI-ые традиционные всероссийские соревнования по художественной гимнастике «Динамо» – детям России»,  посвященных 90-летию образования ВФСО «Динамо»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13" customFormat="1" ht="24" customHeight="1" thickBot="1">
      <c r="A3" s="22"/>
      <c r="B3" s="168" t="str">
        <f>дата</f>
        <v>01- 04 мая 2013 года</v>
      </c>
      <c r="C3" s="168"/>
      <c r="D3" s="168"/>
      <c r="E3" s="168"/>
      <c r="F3" s="23"/>
      <c r="G3" s="24"/>
      <c r="H3" s="24"/>
      <c r="I3" s="24"/>
      <c r="J3" s="23" t="str">
        <f>город</f>
        <v>г. Барнаул</v>
      </c>
      <c r="K3" s="24"/>
      <c r="L3" s="23"/>
    </row>
    <row r="4" spans="1:12" s="1" customFormat="1" ht="12.75">
      <c r="A4" s="4"/>
      <c r="B4" s="9"/>
      <c r="C4" s="9"/>
      <c r="D4" s="9"/>
      <c r="E4" s="9"/>
      <c r="F4" s="9"/>
      <c r="G4" s="4"/>
      <c r="H4" s="9"/>
      <c r="J4" s="9"/>
      <c r="K4" s="9"/>
      <c r="L4" s="5"/>
    </row>
    <row r="5" spans="2:12" s="13" customFormat="1" ht="33.75" customHeight="1">
      <c r="B5" s="10" t="s">
        <v>638</v>
      </c>
      <c r="C5" s="169" t="s">
        <v>301</v>
      </c>
      <c r="D5" s="170"/>
      <c r="F5" s="11" t="s">
        <v>17</v>
      </c>
      <c r="J5" s="14"/>
      <c r="K5" s="14"/>
      <c r="L5" s="12"/>
    </row>
    <row r="6" spans="1:12" s="16" customFormat="1" ht="33" customHeight="1">
      <c r="A6" s="15" t="s">
        <v>18</v>
      </c>
      <c r="B6" s="15" t="s">
        <v>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16</v>
      </c>
      <c r="L6" s="15" t="s">
        <v>10</v>
      </c>
    </row>
    <row r="7" spans="1:12" ht="26.25" customHeight="1">
      <c r="A7" s="64">
        <v>1</v>
      </c>
      <c r="B7" s="58" t="s">
        <v>307</v>
      </c>
      <c r="C7" s="36">
        <v>2000</v>
      </c>
      <c r="D7" s="35" t="s">
        <v>21</v>
      </c>
      <c r="E7" s="35" t="s">
        <v>202</v>
      </c>
      <c r="F7" s="35" t="s">
        <v>203</v>
      </c>
      <c r="G7" s="17">
        <v>11.4</v>
      </c>
      <c r="H7" s="18"/>
      <c r="I7" s="18"/>
      <c r="J7" s="18"/>
      <c r="K7" s="18">
        <f aca="true" t="shared" si="0" ref="K7:K14">SUM(G7:J7)</f>
        <v>11.4</v>
      </c>
      <c r="L7" s="34">
        <v>1</v>
      </c>
    </row>
    <row r="8" spans="1:12" ht="26.25" customHeight="1">
      <c r="A8" s="64">
        <v>2</v>
      </c>
      <c r="B8" s="58" t="s">
        <v>304</v>
      </c>
      <c r="C8" s="35">
        <v>2001</v>
      </c>
      <c r="D8" s="35" t="s">
        <v>21</v>
      </c>
      <c r="E8" s="35" t="s">
        <v>242</v>
      </c>
      <c r="F8" s="35" t="s">
        <v>305</v>
      </c>
      <c r="G8" s="17">
        <v>9.25</v>
      </c>
      <c r="H8" s="18"/>
      <c r="I8" s="18"/>
      <c r="J8" s="18"/>
      <c r="K8" s="18">
        <f t="shared" si="0"/>
        <v>9.25</v>
      </c>
      <c r="L8" s="34">
        <v>2</v>
      </c>
    </row>
    <row r="9" spans="1:12" ht="26.25" customHeight="1">
      <c r="A9" s="64">
        <v>3</v>
      </c>
      <c r="B9" s="58" t="s">
        <v>30</v>
      </c>
      <c r="C9" s="35">
        <v>2000</v>
      </c>
      <c r="D9" s="35" t="s">
        <v>21</v>
      </c>
      <c r="E9" s="35" t="s">
        <v>202</v>
      </c>
      <c r="F9" s="35" t="s">
        <v>203</v>
      </c>
      <c r="G9" s="17">
        <v>9.2</v>
      </c>
      <c r="H9" s="34"/>
      <c r="I9" s="34"/>
      <c r="J9" s="34"/>
      <c r="K9" s="18">
        <f t="shared" si="0"/>
        <v>9.2</v>
      </c>
      <c r="L9" s="34">
        <v>3</v>
      </c>
    </row>
    <row r="10" spans="1:12" ht="26.25" customHeight="1">
      <c r="A10" s="64">
        <v>4</v>
      </c>
      <c r="B10" s="58" t="s">
        <v>302</v>
      </c>
      <c r="C10" s="35">
        <v>2001</v>
      </c>
      <c r="D10" s="35" t="s">
        <v>21</v>
      </c>
      <c r="E10" s="35" t="s">
        <v>214</v>
      </c>
      <c r="F10" s="35" t="s">
        <v>303</v>
      </c>
      <c r="G10" s="17">
        <v>8.95</v>
      </c>
      <c r="H10" s="18"/>
      <c r="I10" s="18"/>
      <c r="J10" s="18"/>
      <c r="K10" s="18">
        <f t="shared" si="0"/>
        <v>8.95</v>
      </c>
      <c r="L10" s="34">
        <v>4</v>
      </c>
    </row>
    <row r="11" spans="1:12" ht="26.25" customHeight="1">
      <c r="A11" s="64">
        <v>5</v>
      </c>
      <c r="B11" s="58" t="s">
        <v>309</v>
      </c>
      <c r="C11" s="35">
        <v>2001</v>
      </c>
      <c r="D11" s="35" t="s">
        <v>21</v>
      </c>
      <c r="E11" s="35" t="s">
        <v>202</v>
      </c>
      <c r="F11" s="35" t="s">
        <v>203</v>
      </c>
      <c r="G11" s="17">
        <v>8.1</v>
      </c>
      <c r="H11" s="34"/>
      <c r="I11" s="34"/>
      <c r="J11" s="34"/>
      <c r="K11" s="18">
        <f t="shared" si="0"/>
        <v>8.1</v>
      </c>
      <c r="L11" s="34">
        <v>5</v>
      </c>
    </row>
    <row r="12" spans="1:12" ht="26.25" customHeight="1">
      <c r="A12" s="64">
        <v>6</v>
      </c>
      <c r="B12" s="58" t="s">
        <v>308</v>
      </c>
      <c r="C12" s="35">
        <v>2000</v>
      </c>
      <c r="D12" s="35" t="s">
        <v>21</v>
      </c>
      <c r="E12" s="35" t="s">
        <v>214</v>
      </c>
      <c r="F12" s="35" t="s">
        <v>303</v>
      </c>
      <c r="G12" s="17">
        <v>7.75</v>
      </c>
      <c r="H12" s="34"/>
      <c r="I12" s="34"/>
      <c r="J12" s="34"/>
      <c r="K12" s="18">
        <f t="shared" si="0"/>
        <v>7.75</v>
      </c>
      <c r="L12" s="34">
        <v>6</v>
      </c>
    </row>
    <row r="13" spans="1:12" ht="26.25" customHeight="1">
      <c r="A13" s="64">
        <v>7</v>
      </c>
      <c r="B13" s="58" t="s">
        <v>306</v>
      </c>
      <c r="C13" s="35">
        <v>2001</v>
      </c>
      <c r="D13" s="35" t="s">
        <v>21</v>
      </c>
      <c r="E13" s="35" t="s">
        <v>214</v>
      </c>
      <c r="F13" s="35" t="s">
        <v>303</v>
      </c>
      <c r="G13" s="17">
        <v>7.6</v>
      </c>
      <c r="H13" s="18"/>
      <c r="I13" s="18"/>
      <c r="J13" s="18"/>
      <c r="K13" s="18">
        <f t="shared" si="0"/>
        <v>7.6</v>
      </c>
      <c r="L13" s="34">
        <v>7</v>
      </c>
    </row>
    <row r="14" spans="1:12" ht="26.25" customHeight="1">
      <c r="A14" s="64">
        <v>8</v>
      </c>
      <c r="B14" s="58" t="s">
        <v>310</v>
      </c>
      <c r="C14" s="35">
        <v>2000</v>
      </c>
      <c r="D14" s="35" t="s">
        <v>21</v>
      </c>
      <c r="E14" s="35" t="s">
        <v>242</v>
      </c>
      <c r="F14" s="35" t="s">
        <v>305</v>
      </c>
      <c r="G14" s="17">
        <v>7.55</v>
      </c>
      <c r="H14" s="34"/>
      <c r="I14" s="34"/>
      <c r="J14" s="34"/>
      <c r="K14" s="18">
        <f t="shared" si="0"/>
        <v>7.55</v>
      </c>
      <c r="L14" s="34">
        <v>8</v>
      </c>
    </row>
    <row r="15" spans="1:5" ht="27" customHeight="1">
      <c r="A15" s="38" t="str">
        <f>подписи</f>
        <v>Гл. судья соревнований - Евсеева Е.В. (ВК) Москва  __________    Гл. секретарь соревнований - Ростова Н.А. (ВК) Новосибирск  ___________</v>
      </c>
      <c r="B15" s="45"/>
      <c r="E15" s="46"/>
    </row>
    <row r="16" ht="15.75">
      <c r="B16" s="45"/>
    </row>
  </sheetData>
  <sheetProtection/>
  <mergeCells count="4">
    <mergeCell ref="A1:L1"/>
    <mergeCell ref="A2:L2"/>
    <mergeCell ref="B3:E3"/>
    <mergeCell ref="C5:D5"/>
  </mergeCells>
  <printOptions/>
  <pageMargins left="0.3937007874015748" right="0.21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2013-05-04T09:11:04Z</cp:lastPrinted>
  <dcterms:created xsi:type="dcterms:W3CDTF">2007-04-11T09:06:38Z</dcterms:created>
  <dcterms:modified xsi:type="dcterms:W3CDTF">2013-05-07T05:24:19Z</dcterms:modified>
  <cp:category/>
  <cp:version/>
  <cp:contentType/>
  <cp:contentStatus/>
</cp:coreProperties>
</file>