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ризер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призеры!$A$1:$I$145</definedName>
  </definedNames>
  <calcPr calcId="124519"/>
</workbook>
</file>

<file path=xl/calcChain.xml><?xml version="1.0" encoding="utf-8"?>
<calcChain xmlns="http://schemas.openxmlformats.org/spreadsheetml/2006/main">
  <c r="D114" i="3"/>
  <c r="F114"/>
  <c r="H114"/>
  <c r="D116"/>
  <c r="F116"/>
  <c r="H116"/>
  <c r="D118"/>
  <c r="F118"/>
  <c r="H118"/>
  <c r="C118"/>
  <c r="C116"/>
  <c r="C114"/>
  <c r="D101"/>
  <c r="F101"/>
  <c r="H101"/>
  <c r="D103"/>
  <c r="F103"/>
  <c r="H103"/>
  <c r="D105"/>
  <c r="F105"/>
  <c r="H105"/>
  <c r="C105"/>
  <c r="C103"/>
  <c r="C101"/>
  <c r="H135"/>
  <c r="G135"/>
  <c r="F135"/>
  <c r="E135"/>
  <c r="D135"/>
  <c r="C135"/>
  <c r="H133"/>
  <c r="G133"/>
  <c r="F133"/>
  <c r="E133"/>
  <c r="D133"/>
  <c r="C133"/>
  <c r="H131"/>
  <c r="G131"/>
  <c r="F131"/>
  <c r="E131"/>
  <c r="D131"/>
  <c r="C131"/>
  <c r="H129"/>
  <c r="G129"/>
  <c r="F129"/>
  <c r="E129"/>
  <c r="D129"/>
  <c r="C129"/>
  <c r="I127"/>
  <c r="H127"/>
  <c r="G127"/>
  <c r="F127"/>
  <c r="E127"/>
  <c r="D127"/>
  <c r="C127"/>
  <c r="I125"/>
  <c r="H125"/>
  <c r="F125"/>
  <c r="D125"/>
  <c r="C125"/>
  <c r="H122"/>
  <c r="F122"/>
  <c r="D122"/>
  <c r="C122"/>
  <c r="H120"/>
  <c r="F120"/>
  <c r="D120"/>
  <c r="C120"/>
  <c r="H112"/>
  <c r="F112"/>
  <c r="D112"/>
  <c r="C112"/>
  <c r="H109"/>
  <c r="F109"/>
  <c r="D109"/>
  <c r="C109"/>
  <c r="H107"/>
  <c r="F107"/>
  <c r="D107"/>
  <c r="C107"/>
  <c r="H99"/>
  <c r="F99"/>
  <c r="D99"/>
  <c r="C99"/>
  <c r="H96"/>
  <c r="F96"/>
  <c r="D96"/>
  <c r="C96"/>
  <c r="H94"/>
  <c r="F94"/>
  <c r="D94"/>
  <c r="C94"/>
  <c r="H88"/>
  <c r="F88"/>
  <c r="D88"/>
  <c r="C88"/>
  <c r="H83"/>
  <c r="F83"/>
  <c r="D83"/>
  <c r="C83"/>
  <c r="H81"/>
  <c r="F81"/>
  <c r="D81"/>
  <c r="C81"/>
  <c r="H70"/>
  <c r="F70"/>
  <c r="D70"/>
  <c r="C70"/>
  <c r="H68"/>
  <c r="F68"/>
  <c r="D68"/>
  <c r="C68"/>
  <c r="H57"/>
  <c r="F57"/>
  <c r="D57"/>
  <c r="C57"/>
  <c r="H55"/>
  <c r="F55"/>
  <c r="D55"/>
  <c r="C55"/>
  <c r="H47"/>
  <c r="F47"/>
  <c r="D47"/>
  <c r="C47"/>
  <c r="H44"/>
  <c r="F44"/>
  <c r="D44"/>
  <c r="C44"/>
  <c r="H42"/>
  <c r="F42"/>
  <c r="D42"/>
  <c r="C42"/>
  <c r="H31"/>
  <c r="F31"/>
  <c r="D31"/>
  <c r="C31"/>
  <c r="H29"/>
  <c r="F29"/>
  <c r="D29"/>
  <c r="C29"/>
  <c r="H27"/>
  <c r="F27"/>
  <c r="D27"/>
  <c r="C27"/>
  <c r="H25"/>
  <c r="F25"/>
  <c r="D25"/>
  <c r="C25"/>
  <c r="H23"/>
  <c r="F23"/>
  <c r="D23"/>
  <c r="C23"/>
  <c r="H21"/>
  <c r="F21"/>
  <c r="D21"/>
  <c r="C21"/>
  <c r="H18"/>
  <c r="H16"/>
  <c r="H14"/>
  <c r="H12"/>
  <c r="H10"/>
  <c r="F18"/>
  <c r="F16"/>
  <c r="F14"/>
  <c r="F12"/>
  <c r="F10"/>
  <c r="F8"/>
  <c r="E16"/>
  <c r="E18"/>
  <c r="E14"/>
  <c r="E12"/>
  <c r="E10"/>
  <c r="E8"/>
  <c r="D18"/>
  <c r="D16"/>
  <c r="D14"/>
  <c r="D12"/>
  <c r="D10"/>
  <c r="C18"/>
  <c r="C16"/>
  <c r="C14"/>
  <c r="C12"/>
  <c r="C10"/>
  <c r="H8"/>
  <c r="D8"/>
  <c r="C8"/>
  <c r="F142" l="1"/>
  <c r="F141"/>
  <c r="F140"/>
  <c r="F139"/>
  <c r="B141"/>
  <c r="B139"/>
  <c r="A4"/>
  <c r="A3"/>
  <c r="F51" l="1"/>
  <c r="C51"/>
  <c r="D51"/>
  <c r="H51"/>
  <c r="C53"/>
  <c r="H53"/>
  <c r="D53"/>
  <c r="F53" l="1"/>
  <c r="C49"/>
  <c r="D49"/>
  <c r="H49"/>
  <c r="F49" l="1"/>
  <c r="C34" l="1"/>
  <c r="H34"/>
  <c r="D34"/>
  <c r="F38"/>
  <c r="C38"/>
  <c r="D38"/>
  <c r="H38"/>
  <c r="C40"/>
  <c r="H40"/>
  <c r="D40"/>
  <c r="F40" l="1"/>
  <c r="F34"/>
  <c r="C36"/>
  <c r="D36"/>
  <c r="H36"/>
  <c r="F36" l="1"/>
  <c r="C92" l="1"/>
  <c r="C86"/>
  <c r="H86"/>
  <c r="D86"/>
  <c r="H90"/>
  <c r="D90"/>
  <c r="C90"/>
  <c r="F90" l="1"/>
  <c r="F86"/>
  <c r="H92"/>
  <c r="D92"/>
  <c r="F92"/>
  <c r="D79" l="1"/>
  <c r="H79"/>
  <c r="C79"/>
  <c r="F79"/>
  <c r="D77"/>
  <c r="H77"/>
  <c r="C77"/>
  <c r="D73"/>
  <c r="H73"/>
  <c r="C73"/>
  <c r="F73" l="1"/>
  <c r="F77"/>
  <c r="D75"/>
  <c r="H75"/>
  <c r="C75"/>
  <c r="F75" l="1"/>
  <c r="D66" l="1"/>
  <c r="H66"/>
  <c r="C66"/>
  <c r="D64"/>
  <c r="H64"/>
  <c r="C64"/>
  <c r="D60"/>
  <c r="H60"/>
  <c r="C60"/>
  <c r="F60" l="1"/>
  <c r="F64"/>
  <c r="F66"/>
  <c r="D62"/>
  <c r="H62"/>
  <c r="C62"/>
  <c r="F62" l="1"/>
</calcChain>
</file>

<file path=xl/sharedStrings.xml><?xml version="1.0" encoding="utf-8"?>
<sst xmlns="http://schemas.openxmlformats.org/spreadsheetml/2006/main" count="80" uniqueCount="25">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</sst>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93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 textRotation="90"/>
    </xf>
    <xf numFmtId="0" fontId="14" fillId="2" borderId="1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textRotation="90"/>
    </xf>
    <xf numFmtId="0" fontId="12" fillId="2" borderId="12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textRotation="90"/>
    </xf>
    <xf numFmtId="0" fontId="8" fillId="2" borderId="25" xfId="0" applyFont="1" applyFill="1" applyBorder="1" applyAlignment="1">
      <alignment horizontal="center" vertical="center" textRotation="90"/>
    </xf>
    <xf numFmtId="0" fontId="8" fillId="2" borderId="16" xfId="0" applyFont="1" applyFill="1" applyBorder="1" applyAlignment="1">
      <alignment horizontal="center" vertical="center" textRotation="90"/>
    </xf>
    <xf numFmtId="0" fontId="13" fillId="2" borderId="19" xfId="0" applyFont="1" applyFill="1" applyBorder="1" applyAlignment="1">
      <alignment horizontal="center" vertical="center" textRotation="90"/>
    </xf>
    <xf numFmtId="0" fontId="13" fillId="2" borderId="10" xfId="0" applyFont="1" applyFill="1" applyBorder="1" applyAlignment="1">
      <alignment horizontal="center" vertical="center" textRotation="90"/>
    </xf>
    <xf numFmtId="0" fontId="13" fillId="2" borderId="11" xfId="0" applyFont="1" applyFill="1" applyBorder="1" applyAlignment="1">
      <alignment horizontal="center" vertical="center" textRotation="90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textRotation="90"/>
    </xf>
    <xf numFmtId="0" fontId="12" fillId="2" borderId="11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 xml:space="preserve">Чемпионат Алтайского края по боевому самбо </v>
          </cell>
        </row>
        <row r="3">
          <cell r="A3" t="str">
            <v>16-18.11. 2018г.                                                        г.Барнаул</v>
          </cell>
        </row>
        <row r="6">
          <cell r="A6" t="str">
            <v>Гл. судья, судья 1К</v>
          </cell>
          <cell r="G6" t="str">
            <v>С.М.Трескин</v>
          </cell>
        </row>
        <row r="7">
          <cell r="G7" t="str">
            <v>/Бийск/</v>
          </cell>
        </row>
        <row r="8">
          <cell r="A8" t="str">
            <v>Гл. секретарь, судья 1К</v>
          </cell>
          <cell r="G8" t="str">
            <v>В.В.Жданов</v>
          </cell>
        </row>
        <row r="9">
          <cell r="G9" t="str">
            <v>/Барнаул/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КАНДАУРОВ Артем Николаевич</v>
          </cell>
          <cell r="D6" t="str">
            <v>02.08.82, КМС</v>
          </cell>
          <cell r="F6" t="str">
            <v>Бийск</v>
          </cell>
          <cell r="H6" t="str">
            <v>Дурыманов Н.В.</v>
          </cell>
        </row>
        <row r="7">
          <cell r="C7" t="str">
            <v>ЩЕРБИНИН Артём Андреевич</v>
          </cell>
          <cell r="D7" t="str">
            <v>27.03.00, КМС</v>
          </cell>
          <cell r="F7" t="str">
            <v>АЦС Барнаул</v>
          </cell>
          <cell r="H7" t="str">
            <v>Жданов В.В., Тюкин С.Г.</v>
          </cell>
        </row>
        <row r="8">
          <cell r="C8" t="str">
            <v>ДЕМИРОВ Ренат Рафикович</v>
          </cell>
          <cell r="D8" t="str">
            <v>05.01.00, 1р</v>
          </cell>
          <cell r="F8" t="str">
            <v>АГПУ</v>
          </cell>
          <cell r="H8" t="str">
            <v>Харахордин С.Е.</v>
          </cell>
        </row>
        <row r="9">
          <cell r="C9" t="str">
            <v>НАТАЛОХА Виктор Александрович</v>
          </cell>
          <cell r="D9" t="str">
            <v>31.12.80, КМС</v>
          </cell>
          <cell r="F9" t="str">
            <v>Завьялово</v>
          </cell>
          <cell r="H9" t="str">
            <v>Вышегородцев Н.Н.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 xml:space="preserve">ДЖОРАГЕЛДИЕВ Ыхлас </v>
          </cell>
          <cell r="D6" t="str">
            <v>11.07.97, 1р</v>
          </cell>
          <cell r="F6" t="str">
            <v>АГПУ</v>
          </cell>
          <cell r="H6" t="str">
            <v>Хорохордин С.Е.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АБРАМОВ Андрей Евгеньевич</v>
          </cell>
          <cell r="D6" t="str">
            <v>01.12.00, 1ю</v>
          </cell>
          <cell r="E6" t="str">
            <v>Алт</v>
          </cell>
          <cell r="F6" t="str">
            <v>Рубцовск</v>
          </cell>
          <cell r="H6" t="str">
            <v>Новожилов В.В.</v>
          </cell>
        </row>
        <row r="8">
          <cell r="C8" t="str">
            <v>АЙТПЫШЕВ Адам Муратович</v>
          </cell>
          <cell r="D8" t="str">
            <v>27.06.99, КМС</v>
          </cell>
          <cell r="E8" t="str">
            <v>Алт.</v>
          </cell>
          <cell r="F8" t="str">
            <v>Бийск</v>
          </cell>
          <cell r="H8" t="str">
            <v>Петрунько А.Ю., Димитриенко И.В.</v>
          </cell>
        </row>
        <row r="10">
          <cell r="C10" t="str">
            <v>АНОСОВ Данила Андреевич</v>
          </cell>
          <cell r="D10" t="str">
            <v>12.09.00, 2р</v>
          </cell>
          <cell r="E10" t="str">
            <v>Алт</v>
          </cell>
          <cell r="F10" t="str">
            <v>Спарта</v>
          </cell>
          <cell r="H10" t="str">
            <v>Белин Д.С., Вялых В.А.</v>
          </cell>
        </row>
        <row r="12">
          <cell r="C12" t="str">
            <v>АКПЫЖАЕВ Иван Сергеевич</v>
          </cell>
          <cell r="D12" t="str">
            <v>07.07.00, 1р</v>
          </cell>
          <cell r="E12" t="str">
            <v>Алт</v>
          </cell>
          <cell r="F12" t="str">
            <v>АЦ Самбо</v>
          </cell>
          <cell r="H12" t="str">
            <v>Жданов В.В., Тюкин С.Г., Тебереков Г.И.</v>
          </cell>
        </row>
        <row r="14">
          <cell r="C14" t="str">
            <v>АЛИЖАНЗАДА Хаджиакбар</v>
          </cell>
          <cell r="D14" t="str">
            <v>04.04.99, 1р</v>
          </cell>
          <cell r="E14" t="str">
            <v>Алт.</v>
          </cell>
          <cell r="F14" t="str">
            <v>Бийск</v>
          </cell>
          <cell r="H14" t="str">
            <v>Нутько И.Н., Гуляев А.М.</v>
          </cell>
        </row>
        <row r="16">
          <cell r="C16" t="str">
            <v>АФОНИН Семён Андреевич</v>
          </cell>
          <cell r="D16" t="str">
            <v>23.09.00, 1р</v>
          </cell>
          <cell r="E16" t="str">
            <v>Алт</v>
          </cell>
          <cell r="F16" t="str">
            <v>Спарта</v>
          </cell>
          <cell r="H16" t="str">
            <v>Белин Д.С.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ПИНЯГИН Алексей Максимович</v>
          </cell>
          <cell r="D6" t="str">
            <v>16.06.98, 1р</v>
          </cell>
          <cell r="F6" t="str">
            <v>Мамонтово</v>
          </cell>
          <cell r="H6" t="str">
            <v>Косилов А.А.</v>
          </cell>
        </row>
        <row r="8">
          <cell r="C8" t="str">
            <v/>
          </cell>
          <cell r="D8" t="str">
            <v/>
          </cell>
          <cell r="F8" t="str">
            <v/>
          </cell>
          <cell r="H8" t="str">
            <v/>
          </cell>
        </row>
        <row r="10">
          <cell r="C10" t="str">
            <v/>
          </cell>
          <cell r="D10" t="str">
            <v/>
          </cell>
          <cell r="F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F12" t="str">
            <v/>
          </cell>
          <cell r="H12" t="str">
            <v/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ДЖУМАНОВ Илхомбек Иигитович</v>
          </cell>
          <cell r="D6" t="str">
            <v>16.11.98, 1р</v>
          </cell>
          <cell r="F6" t="str">
            <v>Барнаул "Альфа"</v>
          </cell>
          <cell r="H6" t="str">
            <v>Чувакин Р.И.</v>
          </cell>
        </row>
        <row r="7">
          <cell r="C7" t="str">
            <v>КОМАРОВ Максим Юрьевич</v>
          </cell>
          <cell r="D7" t="str">
            <v>06.06.93, КМС</v>
          </cell>
          <cell r="F7" t="str">
            <v>Бийск</v>
          </cell>
          <cell r="H7" t="str">
            <v>Добыш Е.В., Часовских А.А.</v>
          </cell>
        </row>
        <row r="8">
          <cell r="C8" t="str">
            <v/>
          </cell>
          <cell r="D8" t="str">
            <v/>
          </cell>
          <cell r="F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F9" t="str">
            <v/>
          </cell>
          <cell r="H9" t="str">
            <v/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ЕЛУНИН Михаил Геннадьевич</v>
          </cell>
          <cell r="D6" t="str">
            <v>10.02.96, КМС</v>
          </cell>
          <cell r="F6" t="str">
            <v>Барнаул "Корень"</v>
          </cell>
          <cell r="H6" t="str">
            <v>Карлин Н.И.</v>
          </cell>
        </row>
        <row r="7">
          <cell r="C7" t="str">
            <v/>
          </cell>
          <cell r="D7" t="str">
            <v/>
          </cell>
          <cell r="F7" t="str">
            <v/>
          </cell>
          <cell r="H7" t="str">
            <v/>
          </cell>
        </row>
        <row r="8">
          <cell r="C8" t="str">
            <v/>
          </cell>
          <cell r="D8" t="str">
            <v/>
          </cell>
          <cell r="F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F9" t="str">
            <v/>
          </cell>
          <cell r="H9" t="str">
            <v/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ГРОО Виктор Викторович</v>
          </cell>
          <cell r="D6" t="str">
            <v>18.11.89, КМС</v>
          </cell>
          <cell r="F6" t="str">
            <v>Мамантово</v>
          </cell>
          <cell r="H6" t="str">
            <v>Косилов А.А., Гроо В.В.</v>
          </cell>
        </row>
        <row r="7">
          <cell r="C7" t="str">
            <v>КАРЛИН Владимир Александрович</v>
          </cell>
          <cell r="D7" t="str">
            <v>26.08.93, КМС</v>
          </cell>
          <cell r="F7" t="str">
            <v>Барнаул, Корень</v>
          </cell>
          <cell r="H7" t="str">
            <v>Карлин Н.И.</v>
          </cell>
        </row>
        <row r="8">
          <cell r="C8" t="str">
            <v>ГАРШИН Егор Александрович</v>
          </cell>
          <cell r="D8" t="str">
            <v>14.07.98, 1р</v>
          </cell>
          <cell r="F8" t="str">
            <v>Барнаул "Альфа"</v>
          </cell>
          <cell r="H8" t="str">
            <v>Чувакин Р.И.</v>
          </cell>
        </row>
        <row r="9">
          <cell r="C9" t="str">
            <v>ЕЛУНИН Михаил Геннадьевич</v>
          </cell>
          <cell r="D9" t="str">
            <v>10.02.96, КМС</v>
          </cell>
          <cell r="F9" t="str">
            <v>Барнаул "Корень"</v>
          </cell>
          <cell r="H9" t="str">
            <v>Карлин Н.И.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АЛТУХОВ Александр Владимирович</v>
          </cell>
          <cell r="D6" t="str">
            <v>06.06.95, МС</v>
          </cell>
          <cell r="F6" t="str">
            <v>Бийск</v>
          </cell>
          <cell r="H6" t="str">
            <v>Шалюта П.В., Дурыманов Н.В.</v>
          </cell>
        </row>
        <row r="7">
          <cell r="C7" t="str">
            <v>ШУКЮРОВ Ниджат Низами оглы</v>
          </cell>
          <cell r="D7" t="str">
            <v>02.03.97, 1р</v>
          </cell>
          <cell r="F7" t="str">
            <v>Бийск</v>
          </cell>
          <cell r="H7" t="str">
            <v>Петрунько А.Ю. ДимитриенкоИ.В.</v>
          </cell>
        </row>
        <row r="8">
          <cell r="C8" t="str">
            <v>НЕКРАСОВ Евгений Анатольевич</v>
          </cell>
          <cell r="D8" t="str">
            <v>08.08.98, КМС</v>
          </cell>
          <cell r="F8" t="str">
            <v>Табуны</v>
          </cell>
          <cell r="H8" t="str">
            <v>Горюнов А.А.</v>
          </cell>
        </row>
        <row r="9">
          <cell r="C9" t="str">
            <v>БЕТЕХТИН Виктор Михайлович</v>
          </cell>
          <cell r="D9" t="str">
            <v>15.09.93, 1р</v>
          </cell>
          <cell r="F9" t="str">
            <v>Бийск</v>
          </cell>
          <cell r="H9" t="str">
            <v>Добыш Е.В., Часовских А.А.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ХАЙБУЛАЕВ Шамиль Гасанович</v>
          </cell>
          <cell r="D6" t="str">
            <v>02.02.96, КМС</v>
          </cell>
          <cell r="F6" t="str">
            <v>Бийск</v>
          </cell>
          <cell r="H6" t="str">
            <v>Добыш Е.В.</v>
          </cell>
        </row>
        <row r="8">
          <cell r="C8" t="str">
            <v>ЦАРЕГОРОДЦЕВ Андрей Дмитриевич</v>
          </cell>
          <cell r="D8" t="str">
            <v>04.01.00, 1р</v>
          </cell>
          <cell r="F8" t="str">
            <v>Барнаул "Альфа"</v>
          </cell>
          <cell r="H8" t="str">
            <v>Чувакин Р.И.</v>
          </cell>
        </row>
        <row r="10">
          <cell r="C10" t="str">
            <v/>
          </cell>
          <cell r="D10" t="str">
            <v/>
          </cell>
          <cell r="F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F12" t="str">
            <v/>
          </cell>
          <cell r="H12" t="str">
            <v/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ЧЕРЁМИН Александр  Вячеславович</v>
          </cell>
          <cell r="D6" t="str">
            <v>25.12.87, 1р</v>
          </cell>
          <cell r="F6" t="str">
            <v>АЦС</v>
          </cell>
          <cell r="H6" t="str">
            <v>Жданов В.В., Тюкин С.Г.</v>
          </cell>
        </row>
        <row r="7">
          <cell r="C7" t="str">
            <v>КАЗУРОВ Макасим Александрович</v>
          </cell>
          <cell r="D7" t="str">
            <v>16.02.99, КМС</v>
          </cell>
          <cell r="F7" t="str">
            <v>АЦС Барнаул</v>
          </cell>
          <cell r="H7" t="str">
            <v>Жданов В.В., Тюкин С.Г.</v>
          </cell>
        </row>
        <row r="8">
          <cell r="C8" t="str">
            <v>БАННИКОВ Владимир Владимирович</v>
          </cell>
          <cell r="D8" t="str">
            <v>30.09.80, 2р</v>
          </cell>
          <cell r="F8" t="str">
            <v>АЦС</v>
          </cell>
          <cell r="H8" t="str">
            <v>Жданов В.В., Тюкин С.Г.</v>
          </cell>
        </row>
        <row r="9">
          <cell r="C9" t="str">
            <v>РЕВУНОВ Пётр Владимирович</v>
          </cell>
          <cell r="D9" t="str">
            <v>21.01.97, 1р</v>
          </cell>
          <cell r="F9" t="str">
            <v>АЦС Барнаул</v>
          </cell>
          <cell r="H9" t="str">
            <v>Жданов В.В., Тюкин С.Г.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topLeftCell="A4" workbookViewId="0">
      <selection activeCell="K61" sqref="K6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85" t="s">
        <v>7</v>
      </c>
      <c r="B1" s="85"/>
      <c r="C1" s="85"/>
      <c r="D1" s="85"/>
      <c r="E1" s="85"/>
      <c r="F1" s="85"/>
      <c r="G1" s="85"/>
      <c r="H1" s="85"/>
      <c r="I1" s="85"/>
    </row>
    <row r="2" spans="1:10" ht="17.25" customHeight="1">
      <c r="A2" s="40" t="s">
        <v>8</v>
      </c>
      <c r="B2" s="40"/>
      <c r="C2" s="40"/>
      <c r="D2" s="40"/>
      <c r="E2" s="40"/>
      <c r="F2" s="40"/>
      <c r="G2" s="40"/>
      <c r="H2" s="40"/>
      <c r="I2" s="40"/>
    </row>
    <row r="3" spans="1:10" ht="40.5" customHeight="1">
      <c r="A3" s="86" t="str">
        <f>[1]реквизиты!$A$2</f>
        <v xml:space="preserve">Чемпионат Алтайского края по боевому самбо </v>
      </c>
      <c r="B3" s="86"/>
      <c r="C3" s="86"/>
      <c r="D3" s="86"/>
      <c r="E3" s="86"/>
      <c r="F3" s="86"/>
      <c r="G3" s="86"/>
      <c r="H3" s="86"/>
      <c r="I3" s="86"/>
    </row>
    <row r="4" spans="1:10" ht="16.5" customHeight="1" thickBot="1">
      <c r="A4" s="40" t="str">
        <f>[1]реквизиты!$A$3</f>
        <v>16-18.11. 2018г.                                                        г.Барнаул</v>
      </c>
      <c r="B4" s="40"/>
      <c r="C4" s="40"/>
      <c r="D4" s="40"/>
      <c r="E4" s="40"/>
      <c r="F4" s="40"/>
      <c r="G4" s="40"/>
      <c r="H4" s="40"/>
      <c r="I4" s="40"/>
    </row>
    <row r="5" spans="1:10" ht="3.75" hidden="1" customHeight="1" thickBot="1">
      <c r="A5" s="40"/>
      <c r="B5" s="40"/>
      <c r="C5" s="40"/>
      <c r="D5" s="40"/>
      <c r="E5" s="40"/>
      <c r="F5" s="40"/>
      <c r="G5" s="40"/>
      <c r="H5" s="40"/>
      <c r="I5" s="40"/>
    </row>
    <row r="6" spans="1:10" ht="11.1" customHeight="1">
      <c r="B6" s="67" t="s">
        <v>0</v>
      </c>
      <c r="C6" s="69" t="s">
        <v>1</v>
      </c>
      <c r="D6" s="69" t="s">
        <v>2</v>
      </c>
      <c r="E6" s="69" t="s">
        <v>16</v>
      </c>
      <c r="F6" s="69" t="s">
        <v>17</v>
      </c>
      <c r="G6" s="43"/>
      <c r="H6" s="73" t="s">
        <v>3</v>
      </c>
      <c r="I6" s="87"/>
    </row>
    <row r="7" spans="1:10" ht="13.5" customHeight="1" thickBot="1">
      <c r="B7" s="68"/>
      <c r="C7" s="70"/>
      <c r="D7" s="70"/>
      <c r="E7" s="70"/>
      <c r="F7" s="70"/>
      <c r="G7" s="44"/>
      <c r="H7" s="74"/>
      <c r="I7" s="87"/>
    </row>
    <row r="8" spans="1:10" ht="12.95" hidden="1" customHeight="1">
      <c r="A8" s="58" t="s">
        <v>9</v>
      </c>
      <c r="B8" s="76" t="s">
        <v>4</v>
      </c>
      <c r="C8" s="32" t="str">
        <f>[2]Ит.пр!$C$6</f>
        <v>АБРАМОВ Андрей Евгеньевич</v>
      </c>
      <c r="D8" s="32" t="str">
        <f>[2]Ит.пр!$D$6</f>
        <v>01.12.00, 1ю</v>
      </c>
      <c r="E8" s="32" t="str">
        <f>[2]Ит.пр!$E$6</f>
        <v>Алт</v>
      </c>
      <c r="F8" s="32" t="str">
        <f>[2]Ит.пр!$F$6</f>
        <v>Рубцовск</v>
      </c>
      <c r="G8" s="32"/>
      <c r="H8" s="32" t="str">
        <f>[2]Ит.пр!$H$6</f>
        <v>Новожилов В.В.</v>
      </c>
      <c r="I8" s="88"/>
      <c r="J8" s="39">
        <v>1</v>
      </c>
    </row>
    <row r="9" spans="1:10" ht="12.95" hidden="1" customHeight="1" thickBot="1">
      <c r="A9" s="59"/>
      <c r="B9" s="75"/>
      <c r="C9" s="34"/>
      <c r="D9" s="34"/>
      <c r="E9" s="34"/>
      <c r="F9" s="34"/>
      <c r="G9" s="34"/>
      <c r="H9" s="34"/>
      <c r="I9" s="88"/>
      <c r="J9" s="39"/>
    </row>
    <row r="10" spans="1:10" ht="12.95" hidden="1" customHeight="1">
      <c r="A10" s="59"/>
      <c r="B10" s="75" t="s">
        <v>5</v>
      </c>
      <c r="C10" s="32" t="str">
        <f>[2]Ит.пр!$C$8</f>
        <v>АЙТПЫШЕВ Адам Муратович</v>
      </c>
      <c r="D10" s="71" t="str">
        <f>[2]Ит.пр!$D$8</f>
        <v>27.06.99, КМС</v>
      </c>
      <c r="E10" s="71" t="str">
        <f>[2]Ит.пр!$E$8</f>
        <v>Алт.</v>
      </c>
      <c r="F10" s="71" t="str">
        <f>[2]Ит.пр!$F$8</f>
        <v>Бийск</v>
      </c>
      <c r="G10" s="71"/>
      <c r="H10" s="77" t="str">
        <f>[2]Ит.пр!$H$8</f>
        <v>Петрунько А.Ю., Димитриенко И.В.</v>
      </c>
      <c r="I10" s="88"/>
      <c r="J10" s="39">
        <v>2</v>
      </c>
    </row>
    <row r="11" spans="1:10" ht="12.95" hidden="1" customHeight="1" thickBot="1">
      <c r="A11" s="59"/>
      <c r="B11" s="75"/>
      <c r="C11" s="34"/>
      <c r="D11" s="72"/>
      <c r="E11" s="72"/>
      <c r="F11" s="72"/>
      <c r="G11" s="72"/>
      <c r="H11" s="78"/>
      <c r="I11" s="88"/>
      <c r="J11" s="39"/>
    </row>
    <row r="12" spans="1:10" ht="12.95" hidden="1" customHeight="1">
      <c r="A12" s="59"/>
      <c r="B12" s="66" t="s">
        <v>6</v>
      </c>
      <c r="C12" s="32" t="str">
        <f>[2]Ит.пр!$C$10</f>
        <v>АНОСОВ Данила Андреевич</v>
      </c>
      <c r="D12" s="71" t="str">
        <f>[2]Ит.пр!$D$10</f>
        <v>12.09.00, 2р</v>
      </c>
      <c r="E12" s="71" t="str">
        <f>[2]Ит.пр!$E$10</f>
        <v>Алт</v>
      </c>
      <c r="F12" s="71" t="str">
        <f>[2]Ит.пр!$F$10</f>
        <v>Спарта</v>
      </c>
      <c r="G12" s="71"/>
      <c r="H12" s="77" t="str">
        <f>[2]Ит.пр!$H$10</f>
        <v>Белин Д.С., Вялых В.А.</v>
      </c>
      <c r="I12" s="82"/>
      <c r="J12" s="39">
        <v>3</v>
      </c>
    </row>
    <row r="13" spans="1:10" ht="12.95" hidden="1" customHeight="1" thickBot="1">
      <c r="A13" s="59"/>
      <c r="B13" s="66"/>
      <c r="C13" s="34"/>
      <c r="D13" s="72"/>
      <c r="E13" s="72"/>
      <c r="F13" s="72"/>
      <c r="G13" s="72"/>
      <c r="H13" s="78"/>
      <c r="I13" s="82"/>
      <c r="J13" s="39"/>
    </row>
    <row r="14" spans="1:10" ht="12.95" hidden="1" customHeight="1">
      <c r="A14" s="59"/>
      <c r="B14" s="64" t="s">
        <v>6</v>
      </c>
      <c r="C14" s="32" t="str">
        <f>[2]Ит.пр!$C$12</f>
        <v>АКПЫЖАЕВ Иван Сергеевич</v>
      </c>
      <c r="D14" s="71" t="str">
        <f>[2]Ит.пр!$D$12</f>
        <v>07.07.00, 1р</v>
      </c>
      <c r="E14" s="71" t="str">
        <f>[2]Ит.пр!$E$12</f>
        <v>Алт</v>
      </c>
      <c r="F14" s="71" t="str">
        <f>[2]Ит.пр!$F12</f>
        <v>АЦ Самбо</v>
      </c>
      <c r="G14" s="71"/>
      <c r="H14" s="77" t="str">
        <f>[2]Ит.пр!$H$12</f>
        <v>Жданов В.В., Тюкин С.Г., Тебереков Г.И.</v>
      </c>
      <c r="I14" s="15"/>
      <c r="J14" s="39">
        <v>4</v>
      </c>
    </row>
    <row r="15" spans="1:10" ht="12.95" hidden="1" customHeight="1" thickBot="1">
      <c r="A15" s="59"/>
      <c r="B15" s="65"/>
      <c r="C15" s="34"/>
      <c r="D15" s="72"/>
      <c r="E15" s="72"/>
      <c r="F15" s="72"/>
      <c r="G15" s="72"/>
      <c r="H15" s="78"/>
      <c r="I15" s="15"/>
      <c r="J15" s="39"/>
    </row>
    <row r="16" spans="1:10" ht="12.95" hidden="1" customHeight="1">
      <c r="A16" s="59"/>
      <c r="B16" s="64" t="s">
        <v>12</v>
      </c>
      <c r="C16" s="32" t="str">
        <f>[2]Ит.пр!$C$14</f>
        <v>АЛИЖАНЗАДА Хаджиакбар</v>
      </c>
      <c r="D16" s="71" t="str">
        <f>[2]Ит.пр!$D$14</f>
        <v>04.04.99, 1р</v>
      </c>
      <c r="E16" s="71" t="str">
        <f>[2]Ит.пр!$E$14</f>
        <v>Алт.</v>
      </c>
      <c r="F16" s="71" t="str">
        <f>[2]Ит.пр!$F$14</f>
        <v>Бийск</v>
      </c>
      <c r="G16" s="71"/>
      <c r="H16" s="77" t="str">
        <f>[2]Ит.пр!$H$14</f>
        <v>Нутько И.Н., Гуляев А.М.</v>
      </c>
      <c r="I16" s="15"/>
    </row>
    <row r="17" spans="1:16" ht="12.95" hidden="1" customHeight="1" thickBot="1">
      <c r="A17" s="59"/>
      <c r="B17" s="65"/>
      <c r="C17" s="34"/>
      <c r="D17" s="72"/>
      <c r="E17" s="72"/>
      <c r="F17" s="72"/>
      <c r="G17" s="72"/>
      <c r="H17" s="78"/>
      <c r="I17" s="15"/>
    </row>
    <row r="18" spans="1:16" ht="12.95" hidden="1" customHeight="1">
      <c r="A18" s="59"/>
      <c r="B18" s="66" t="s">
        <v>12</v>
      </c>
      <c r="C18" s="32" t="str">
        <f>[2]Ит.пр!$C$16</f>
        <v>АФОНИН Семён Андреевич</v>
      </c>
      <c r="D18" s="71" t="str">
        <f>[2]Ит.пр!$D$16</f>
        <v>23.09.00, 1р</v>
      </c>
      <c r="E18" s="71" t="str">
        <f>[2]Ит.пр!$E$16</f>
        <v>Алт</v>
      </c>
      <c r="F18" s="71" t="str">
        <f>[2]Ит.пр!$F$16</f>
        <v>Спарта</v>
      </c>
      <c r="G18" s="71"/>
      <c r="H18" s="77" t="str">
        <f>[2]Ит.пр!$H$16</f>
        <v>Белин Д.С.</v>
      </c>
      <c r="I18" s="82"/>
    </row>
    <row r="19" spans="1:16" ht="12.95" hidden="1" customHeight="1" thickBot="1">
      <c r="A19" s="60"/>
      <c r="B19" s="55"/>
      <c r="C19" s="34"/>
      <c r="D19" s="80"/>
      <c r="E19" s="80"/>
      <c r="F19" s="80"/>
      <c r="G19" s="80"/>
      <c r="H19" s="79"/>
      <c r="I19" s="82"/>
    </row>
    <row r="20" spans="1:16" ht="6" customHeight="1" thickBot="1">
      <c r="B20" s="8"/>
      <c r="C20" s="9"/>
      <c r="D20" s="9"/>
      <c r="E20" s="26"/>
      <c r="F20" s="9"/>
      <c r="G20" s="9"/>
      <c r="H20" s="9"/>
      <c r="I20" s="11"/>
    </row>
    <row r="21" spans="1:16" ht="12" customHeight="1">
      <c r="A21" s="61" t="s">
        <v>10</v>
      </c>
      <c r="B21" s="54" t="s">
        <v>4</v>
      </c>
      <c r="C21" s="32" t="str">
        <f>[3]Ит.пр!C6</f>
        <v>ПИНЯГИН Алексей Максимович</v>
      </c>
      <c r="D21" s="32" t="str">
        <f>[3]Ит.пр!D6</f>
        <v>16.06.98, 1р</v>
      </c>
      <c r="E21" s="32"/>
      <c r="F21" s="32" t="str">
        <f>[3]Ит.пр!F6</f>
        <v>Мамонтово</v>
      </c>
      <c r="G21" s="32"/>
      <c r="H21" s="37" t="str">
        <f>[3]Ит.пр!H6</f>
        <v>Косилов А.А.</v>
      </c>
      <c r="I21" s="82"/>
      <c r="J21" s="39">
        <v>5</v>
      </c>
    </row>
    <row r="22" spans="1:16" ht="12" customHeight="1">
      <c r="A22" s="62"/>
      <c r="B22" s="66"/>
      <c r="C22" s="34"/>
      <c r="D22" s="34"/>
      <c r="E22" s="34"/>
      <c r="F22" s="34"/>
      <c r="G22" s="34"/>
      <c r="H22" s="38"/>
      <c r="I22" s="82"/>
      <c r="J22" s="39"/>
    </row>
    <row r="23" spans="1:16" ht="12" hidden="1" customHeight="1">
      <c r="A23" s="62"/>
      <c r="B23" s="66" t="s">
        <v>5</v>
      </c>
      <c r="C23" s="32" t="str">
        <f>[3]Ит.пр!C8</f>
        <v/>
      </c>
      <c r="D23" s="32" t="str">
        <f>[3]Ит.пр!D8</f>
        <v/>
      </c>
      <c r="E23" s="32"/>
      <c r="F23" s="32" t="str">
        <f>[3]Ит.пр!F8</f>
        <v/>
      </c>
      <c r="G23" s="32"/>
      <c r="H23" s="37" t="str">
        <f>[3]Ит.пр!H8</f>
        <v/>
      </c>
      <c r="I23" s="82"/>
      <c r="J23" s="39">
        <v>6</v>
      </c>
    </row>
    <row r="24" spans="1:16" ht="12" hidden="1" customHeight="1" thickBot="1">
      <c r="A24" s="62"/>
      <c r="B24" s="66"/>
      <c r="C24" s="34"/>
      <c r="D24" s="34"/>
      <c r="E24" s="34"/>
      <c r="F24" s="34"/>
      <c r="G24" s="34"/>
      <c r="H24" s="38"/>
      <c r="I24" s="82"/>
      <c r="J24" s="39"/>
    </row>
    <row r="25" spans="1:16" ht="12" hidden="1" customHeight="1">
      <c r="A25" s="62"/>
      <c r="B25" s="66" t="s">
        <v>6</v>
      </c>
      <c r="C25" s="32" t="str">
        <f>[3]Ит.пр!C10</f>
        <v/>
      </c>
      <c r="D25" s="32" t="str">
        <f>[3]Ит.пр!D10</f>
        <v/>
      </c>
      <c r="E25" s="32"/>
      <c r="F25" s="32" t="str">
        <f>[3]Ит.пр!F10</f>
        <v/>
      </c>
      <c r="G25" s="32"/>
      <c r="H25" s="37" t="str">
        <f>[3]Ит.пр!H10</f>
        <v/>
      </c>
      <c r="I25" s="15"/>
      <c r="J25" s="39">
        <v>7</v>
      </c>
    </row>
    <row r="26" spans="1:16" ht="12" hidden="1" customHeight="1" thickBot="1">
      <c r="A26" s="62"/>
      <c r="B26" s="66"/>
      <c r="C26" s="34"/>
      <c r="D26" s="34"/>
      <c r="E26" s="34"/>
      <c r="F26" s="34"/>
      <c r="G26" s="34"/>
      <c r="H26" s="38"/>
      <c r="I26" s="15"/>
      <c r="J26" s="39"/>
    </row>
    <row r="27" spans="1:16" ht="12" hidden="1" customHeight="1">
      <c r="A27" s="62"/>
      <c r="B27" s="66" t="s">
        <v>6</v>
      </c>
      <c r="C27" s="32" t="str">
        <f>[3]Ит.пр!C12</f>
        <v/>
      </c>
      <c r="D27" s="32" t="str">
        <f>[3]Ит.пр!D12</f>
        <v/>
      </c>
      <c r="E27" s="32"/>
      <c r="F27" s="32" t="str">
        <f>[3]Ит.пр!F12</f>
        <v/>
      </c>
      <c r="G27" s="32"/>
      <c r="H27" s="37" t="str">
        <f>[3]Ит.пр!H12</f>
        <v/>
      </c>
      <c r="I27" s="15"/>
      <c r="J27" s="39">
        <v>8</v>
      </c>
    </row>
    <row r="28" spans="1:16" ht="12" hidden="1" customHeight="1">
      <c r="A28" s="62"/>
      <c r="B28" s="66"/>
      <c r="C28" s="34"/>
      <c r="D28" s="34"/>
      <c r="E28" s="34"/>
      <c r="F28" s="34"/>
      <c r="G28" s="34"/>
      <c r="H28" s="38"/>
      <c r="I28" s="15"/>
      <c r="J28" s="39"/>
    </row>
    <row r="29" spans="1:16" ht="12" hidden="1" customHeight="1">
      <c r="A29" s="62"/>
      <c r="B29" s="66" t="s">
        <v>12</v>
      </c>
      <c r="C29" s="32">
        <f>[3]Ит.пр!C14</f>
        <v>0</v>
      </c>
      <c r="D29" s="32">
        <f>[3]Ит.пр!D14</f>
        <v>0</v>
      </c>
      <c r="E29" s="32"/>
      <c r="F29" s="32">
        <f>[3]Ит.пр!F14</f>
        <v>0</v>
      </c>
      <c r="G29" s="32"/>
      <c r="H29" s="37">
        <f>[3]Ит.пр!H14</f>
        <v>0</v>
      </c>
      <c r="I29" s="82"/>
    </row>
    <row r="30" spans="1:16" ht="12" hidden="1" customHeight="1" thickBot="1">
      <c r="A30" s="62"/>
      <c r="B30" s="66"/>
      <c r="C30" s="34"/>
      <c r="D30" s="34"/>
      <c r="E30" s="34"/>
      <c r="F30" s="34"/>
      <c r="G30" s="34"/>
      <c r="H30" s="38"/>
      <c r="I30" s="82"/>
      <c r="L30" s="18"/>
      <c r="M30" s="19"/>
      <c r="N30" s="18"/>
      <c r="O30" s="20"/>
      <c r="P30" s="81"/>
    </row>
    <row r="31" spans="1:16" ht="12" hidden="1" customHeight="1">
      <c r="A31" s="62"/>
      <c r="B31" s="66" t="s">
        <v>12</v>
      </c>
      <c r="C31" s="32">
        <f>[3]Ит.пр!C16</f>
        <v>0</v>
      </c>
      <c r="D31" s="32">
        <f>[3]Ит.пр!D16</f>
        <v>0</v>
      </c>
      <c r="E31" s="32"/>
      <c r="F31" s="32">
        <f>[3]Ит.пр!F16</f>
        <v>0</v>
      </c>
      <c r="G31" s="32"/>
      <c r="H31" s="37">
        <f>[3]Ит.пр!H16</f>
        <v>0</v>
      </c>
      <c r="I31" s="82"/>
      <c r="L31" s="18"/>
      <c r="M31" s="19"/>
      <c r="N31" s="18"/>
      <c r="O31" s="20"/>
      <c r="P31" s="81"/>
    </row>
    <row r="32" spans="1:16" ht="12" hidden="1" customHeight="1" thickBot="1">
      <c r="A32" s="63"/>
      <c r="B32" s="55"/>
      <c r="C32" s="33"/>
      <c r="D32" s="33"/>
      <c r="E32" s="33"/>
      <c r="F32" s="33"/>
      <c r="G32" s="33"/>
      <c r="H32" s="84"/>
      <c r="I32" s="82"/>
    </row>
    <row r="33" spans="1:10" ht="6.75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customHeight="1">
      <c r="A34" s="90" t="s">
        <v>18</v>
      </c>
      <c r="B34" s="56" t="s">
        <v>4</v>
      </c>
      <c r="C34" s="32" t="str">
        <f>[4]Ит.пр!C6</f>
        <v>ДЖУМАНОВ Илхомбек Иигитович</v>
      </c>
      <c r="D34" s="32" t="str">
        <f>[4]Ит.пр!D6</f>
        <v>16.11.98, 1р</v>
      </c>
      <c r="E34" s="32"/>
      <c r="F34" s="32" t="str">
        <f>[4]Ит.пр!F6</f>
        <v>Барнаул "Альфа"</v>
      </c>
      <c r="G34" s="32"/>
      <c r="H34" s="37" t="str">
        <f>[4]Ит.пр!H6</f>
        <v>Чувакин Р.И.</v>
      </c>
      <c r="I34" s="82"/>
      <c r="J34" s="39">
        <v>9</v>
      </c>
    </row>
    <row r="35" spans="1:10" ht="12" customHeight="1">
      <c r="A35" s="91"/>
      <c r="B35" s="41"/>
      <c r="C35" s="34"/>
      <c r="D35" s="34"/>
      <c r="E35" s="34"/>
      <c r="F35" s="34"/>
      <c r="G35" s="34"/>
      <c r="H35" s="38"/>
      <c r="I35" s="82"/>
      <c r="J35" s="39"/>
    </row>
    <row r="36" spans="1:10" ht="12" customHeight="1">
      <c r="A36" s="91"/>
      <c r="B36" s="41" t="s">
        <v>5</v>
      </c>
      <c r="C36" s="79" t="str">
        <f>[4]Ит.пр!C7</f>
        <v>КОМАРОВ Максим Юрьевич</v>
      </c>
      <c r="D36" s="79" t="str">
        <f>[4]Ит.пр!D7</f>
        <v>06.06.93, КМС</v>
      </c>
      <c r="E36" s="79"/>
      <c r="F36" s="79" t="str">
        <f>[4]Ит.пр!F7</f>
        <v>Бийск</v>
      </c>
      <c r="G36" s="79"/>
      <c r="H36" s="80" t="str">
        <f>[4]Ит.пр!H7</f>
        <v>Добыш Е.В., Часовских А.А.</v>
      </c>
      <c r="I36" s="82"/>
      <c r="J36" s="39">
        <v>10</v>
      </c>
    </row>
    <row r="37" spans="1:10" ht="12" customHeight="1">
      <c r="A37" s="91"/>
      <c r="B37" s="41"/>
      <c r="C37" s="34"/>
      <c r="D37" s="34"/>
      <c r="E37" s="34"/>
      <c r="F37" s="34"/>
      <c r="G37" s="34"/>
      <c r="H37" s="38"/>
      <c r="I37" s="82"/>
      <c r="J37" s="39"/>
    </row>
    <row r="38" spans="1:10" ht="12" hidden="1" customHeight="1">
      <c r="A38" s="91"/>
      <c r="B38" s="41" t="s">
        <v>6</v>
      </c>
      <c r="C38" s="32" t="str">
        <f>[4]Ит.пр!C8</f>
        <v/>
      </c>
      <c r="D38" s="32" t="str">
        <f>[4]Ит.пр!D8</f>
        <v/>
      </c>
      <c r="E38" s="32"/>
      <c r="F38" s="32" t="str">
        <f>[4]Ит.пр!F8</f>
        <v/>
      </c>
      <c r="G38" s="32"/>
      <c r="H38" s="37" t="str">
        <f>[4]Ит.пр!H8</f>
        <v/>
      </c>
      <c r="I38" s="15"/>
      <c r="J38" s="39">
        <v>11</v>
      </c>
    </row>
    <row r="39" spans="1:10" ht="12" hidden="1" customHeight="1" thickBot="1">
      <c r="A39" s="91"/>
      <c r="B39" s="41"/>
      <c r="C39" s="34"/>
      <c r="D39" s="34"/>
      <c r="E39" s="34"/>
      <c r="F39" s="34"/>
      <c r="G39" s="34"/>
      <c r="H39" s="38"/>
      <c r="I39" s="15"/>
      <c r="J39" s="39"/>
    </row>
    <row r="40" spans="1:10" ht="12" hidden="1" customHeight="1">
      <c r="A40" s="91"/>
      <c r="B40" s="41" t="s">
        <v>6</v>
      </c>
      <c r="C40" s="32" t="str">
        <f>[4]Ит.пр!C9</f>
        <v/>
      </c>
      <c r="D40" s="32" t="str">
        <f>[4]Ит.пр!D9</f>
        <v/>
      </c>
      <c r="E40" s="32"/>
      <c r="F40" s="32" t="str">
        <f>[4]Ит.пр!F9</f>
        <v/>
      </c>
      <c r="G40" s="32"/>
      <c r="H40" s="37" t="str">
        <f>[4]Ит.пр!H9</f>
        <v/>
      </c>
      <c r="I40" s="15"/>
      <c r="J40" s="39">
        <v>12</v>
      </c>
    </row>
    <row r="41" spans="1:10" ht="12" hidden="1" customHeight="1">
      <c r="A41" s="91"/>
      <c r="B41" s="41"/>
      <c r="C41" s="34"/>
      <c r="D41" s="34"/>
      <c r="E41" s="34"/>
      <c r="F41" s="34"/>
      <c r="G41" s="34"/>
      <c r="H41" s="38"/>
      <c r="I41" s="15"/>
      <c r="J41" s="39"/>
    </row>
    <row r="42" spans="1:10" ht="12" hidden="1" customHeight="1">
      <c r="A42" s="91"/>
      <c r="B42" s="41" t="s">
        <v>12</v>
      </c>
      <c r="C42" s="32">
        <f>[4]Ит.пр!C14</f>
        <v>0</v>
      </c>
      <c r="D42" s="32">
        <f>[4]Ит.пр!D14</f>
        <v>0</v>
      </c>
      <c r="E42" s="32"/>
      <c r="F42" s="32">
        <f>[4]Ит.пр!F14</f>
        <v>0</v>
      </c>
      <c r="G42" s="32"/>
      <c r="H42" s="37">
        <f>[4]Ит.пр!H14</f>
        <v>0</v>
      </c>
      <c r="I42" s="82"/>
    </row>
    <row r="43" spans="1:10" ht="12" hidden="1" customHeight="1" thickBot="1">
      <c r="A43" s="91"/>
      <c r="B43" s="41"/>
      <c r="C43" s="34"/>
      <c r="D43" s="34"/>
      <c r="E43" s="34"/>
      <c r="F43" s="34"/>
      <c r="G43" s="34"/>
      <c r="H43" s="38"/>
      <c r="I43" s="82"/>
    </row>
    <row r="44" spans="1:10" ht="12" hidden="1" customHeight="1">
      <c r="A44" s="91"/>
      <c r="B44" s="41" t="s">
        <v>12</v>
      </c>
      <c r="C44" s="32">
        <f>[4]Ит.пр!C16</f>
        <v>0</v>
      </c>
      <c r="D44" s="32">
        <f>[4]Ит.пр!D16</f>
        <v>0</v>
      </c>
      <c r="E44" s="32"/>
      <c r="F44" s="32">
        <f>[4]Ит.пр!F16</f>
        <v>0</v>
      </c>
      <c r="G44" s="32"/>
      <c r="H44" s="37">
        <f>[4]Ит.пр!H16</f>
        <v>0</v>
      </c>
      <c r="I44" s="82"/>
    </row>
    <row r="45" spans="1:10" ht="12" hidden="1" customHeight="1" thickBot="1">
      <c r="A45" s="92"/>
      <c r="B45" s="42"/>
      <c r="C45" s="33"/>
      <c r="D45" s="33"/>
      <c r="E45" s="33"/>
      <c r="F45" s="33"/>
      <c r="G45" s="33"/>
      <c r="H45" s="84"/>
      <c r="I45" s="82"/>
    </row>
    <row r="46" spans="1:10" ht="6" customHeight="1" thickBot="1">
      <c r="A46" s="31"/>
      <c r="B46" s="12"/>
      <c r="C46" s="16"/>
      <c r="D46" s="17"/>
      <c r="E46" s="17"/>
      <c r="F46" s="18"/>
      <c r="G46" s="9"/>
      <c r="H46" s="21"/>
      <c r="I46" s="15"/>
    </row>
    <row r="47" spans="1:10" ht="12" customHeight="1">
      <c r="A47" s="51" t="s">
        <v>19</v>
      </c>
      <c r="B47" s="56" t="s">
        <v>4</v>
      </c>
      <c r="C47" s="32" t="str">
        <f>[5]Ит.пр!C6</f>
        <v>ЕЛУНИН Михаил Геннадьевич</v>
      </c>
      <c r="D47" s="32" t="str">
        <f>[5]Ит.пр!D6</f>
        <v>10.02.96, КМС</v>
      </c>
      <c r="E47" s="32"/>
      <c r="F47" s="32" t="str">
        <f>[5]Ит.пр!F6</f>
        <v>Барнаул "Корень"</v>
      </c>
      <c r="G47" s="32"/>
      <c r="H47" s="37" t="str">
        <f>[5]Ит.пр!H6</f>
        <v>Карлин Н.И.</v>
      </c>
      <c r="I47" s="82"/>
      <c r="J47" s="39">
        <v>13</v>
      </c>
    </row>
    <row r="48" spans="1:10" ht="12" customHeight="1">
      <c r="A48" s="52"/>
      <c r="B48" s="41"/>
      <c r="C48" s="34"/>
      <c r="D48" s="34"/>
      <c r="E48" s="34"/>
      <c r="F48" s="34"/>
      <c r="G48" s="34"/>
      <c r="H48" s="38"/>
      <c r="I48" s="82"/>
      <c r="J48" s="39"/>
    </row>
    <row r="49" spans="1:10" ht="12" hidden="1" customHeight="1">
      <c r="A49" s="52"/>
      <c r="B49" s="41" t="s">
        <v>5</v>
      </c>
      <c r="C49" s="32" t="str">
        <f>[5]Ит.пр!C7</f>
        <v/>
      </c>
      <c r="D49" s="32" t="str">
        <f>[5]Ит.пр!D7</f>
        <v/>
      </c>
      <c r="E49" s="32"/>
      <c r="F49" s="32" t="str">
        <f>[5]Ит.пр!F7</f>
        <v/>
      </c>
      <c r="G49" s="32"/>
      <c r="H49" s="37" t="str">
        <f>[5]Ит.пр!H7</f>
        <v/>
      </c>
      <c r="I49" s="82"/>
      <c r="J49" s="39">
        <v>14</v>
      </c>
    </row>
    <row r="50" spans="1:10" ht="12" hidden="1" customHeight="1" thickBot="1">
      <c r="A50" s="52"/>
      <c r="B50" s="41"/>
      <c r="C50" s="34"/>
      <c r="D50" s="34"/>
      <c r="E50" s="34"/>
      <c r="F50" s="34"/>
      <c r="G50" s="34"/>
      <c r="H50" s="38"/>
      <c r="I50" s="82"/>
      <c r="J50" s="39"/>
    </row>
    <row r="51" spans="1:10" ht="12" hidden="1" customHeight="1">
      <c r="A51" s="52"/>
      <c r="B51" s="41" t="s">
        <v>6</v>
      </c>
      <c r="C51" s="32" t="str">
        <f>[5]Ит.пр!C8</f>
        <v/>
      </c>
      <c r="D51" s="32" t="str">
        <f>[5]Ит.пр!D8</f>
        <v/>
      </c>
      <c r="E51" s="32"/>
      <c r="F51" s="32" t="str">
        <f>[5]Ит.пр!F8</f>
        <v/>
      </c>
      <c r="G51" s="32"/>
      <c r="H51" s="37" t="str">
        <f>[5]Ит.пр!H8</f>
        <v/>
      </c>
      <c r="I51" s="15"/>
      <c r="J51" s="39">
        <v>15</v>
      </c>
    </row>
    <row r="52" spans="1:10" ht="12" hidden="1" customHeight="1" thickBot="1">
      <c r="A52" s="52"/>
      <c r="B52" s="41"/>
      <c r="C52" s="34"/>
      <c r="D52" s="34"/>
      <c r="E52" s="34"/>
      <c r="F52" s="34"/>
      <c r="G52" s="34"/>
      <c r="H52" s="38"/>
      <c r="I52" s="15"/>
      <c r="J52" s="39"/>
    </row>
    <row r="53" spans="1:10" ht="12" hidden="1" customHeight="1">
      <c r="A53" s="52"/>
      <c r="B53" s="41" t="s">
        <v>6</v>
      </c>
      <c r="C53" s="32" t="str">
        <f>[5]Ит.пр!C9</f>
        <v/>
      </c>
      <c r="D53" s="32" t="str">
        <f>[5]Ит.пр!D9</f>
        <v/>
      </c>
      <c r="E53" s="32"/>
      <c r="F53" s="32" t="str">
        <f>[5]Ит.пр!F9</f>
        <v/>
      </c>
      <c r="G53" s="32"/>
      <c r="H53" s="37" t="str">
        <f>[5]Ит.пр!H9</f>
        <v/>
      </c>
      <c r="I53" s="15"/>
      <c r="J53" s="39">
        <v>16</v>
      </c>
    </row>
    <row r="54" spans="1:10" ht="12" hidden="1" customHeight="1">
      <c r="A54" s="52"/>
      <c r="B54" s="41"/>
      <c r="C54" s="34"/>
      <c r="D54" s="34"/>
      <c r="E54" s="34"/>
      <c r="F54" s="34"/>
      <c r="G54" s="34"/>
      <c r="H54" s="38"/>
      <c r="I54" s="15"/>
      <c r="J54" s="39"/>
    </row>
    <row r="55" spans="1:10" ht="12" hidden="1" customHeight="1">
      <c r="A55" s="52"/>
      <c r="B55" s="41" t="s">
        <v>12</v>
      </c>
      <c r="C55" s="32">
        <f>[5]Ит.пр!C14</f>
        <v>0</v>
      </c>
      <c r="D55" s="32">
        <f>[5]Ит.пр!D14</f>
        <v>0</v>
      </c>
      <c r="E55" s="32"/>
      <c r="F55" s="32">
        <f>[5]Ит.пр!F14</f>
        <v>0</v>
      </c>
      <c r="G55" s="32"/>
      <c r="H55" s="37">
        <f>[5]Ит.пр!H14</f>
        <v>0</v>
      </c>
      <c r="I55" s="83" t="s">
        <v>15</v>
      </c>
    </row>
    <row r="56" spans="1:10" ht="12" hidden="1" customHeight="1" thickBot="1">
      <c r="A56" s="52"/>
      <c r="B56" s="41"/>
      <c r="C56" s="34"/>
      <c r="D56" s="34"/>
      <c r="E56" s="34"/>
      <c r="F56" s="34"/>
      <c r="G56" s="34"/>
      <c r="H56" s="38"/>
      <c r="I56" s="83"/>
    </row>
    <row r="57" spans="1:10" ht="12" hidden="1" customHeight="1">
      <c r="A57" s="52"/>
      <c r="B57" s="41" t="s">
        <v>12</v>
      </c>
      <c r="C57" s="32">
        <f>[5]Ит.пр!C16</f>
        <v>0</v>
      </c>
      <c r="D57" s="32">
        <f>[5]Ит.пр!D16</f>
        <v>0</v>
      </c>
      <c r="E57" s="32"/>
      <c r="F57" s="32">
        <f>[5]Ит.пр!F16</f>
        <v>0</v>
      </c>
      <c r="G57" s="32"/>
      <c r="H57" s="37">
        <f>[5]Ит.пр!H16</f>
        <v>0</v>
      </c>
      <c r="I57" s="82"/>
    </row>
    <row r="58" spans="1:10" ht="12" hidden="1" customHeight="1" thickBot="1">
      <c r="A58" s="53"/>
      <c r="B58" s="42"/>
      <c r="C58" s="33"/>
      <c r="D58" s="33"/>
      <c r="E58" s="33"/>
      <c r="F58" s="33"/>
      <c r="G58" s="33"/>
      <c r="H58" s="84"/>
      <c r="I58" s="82"/>
    </row>
    <row r="59" spans="1:10" ht="12" customHeight="1" thickBot="1">
      <c r="A59" s="31"/>
      <c r="B59" s="12"/>
      <c r="C59" s="16"/>
      <c r="D59" s="17"/>
      <c r="E59" s="17"/>
      <c r="F59" s="18"/>
      <c r="G59" s="18"/>
      <c r="H59" s="21"/>
      <c r="I59" s="15"/>
    </row>
    <row r="60" spans="1:10" ht="12" customHeight="1">
      <c r="A60" s="45" t="s">
        <v>14</v>
      </c>
      <c r="B60" s="56" t="s">
        <v>4</v>
      </c>
      <c r="C60" s="32" t="str">
        <f>[6]Ит.пр!C6</f>
        <v>ГРОО Виктор Викторович</v>
      </c>
      <c r="D60" s="32" t="str">
        <f>[6]Ит.пр!D6</f>
        <v>18.11.89, КМС</v>
      </c>
      <c r="E60" s="32"/>
      <c r="F60" s="32" t="str">
        <f>[6]Ит.пр!F6</f>
        <v>Мамантово</v>
      </c>
      <c r="G60" s="32"/>
      <c r="H60" s="37" t="str">
        <f>[6]Ит.пр!H6</f>
        <v>Косилов А.А., Гроо В.В.</v>
      </c>
      <c r="I60" s="82"/>
      <c r="J60" s="39">
        <v>17</v>
      </c>
    </row>
    <row r="61" spans="1:10" ht="12" customHeight="1" thickBot="1">
      <c r="A61" s="46"/>
      <c r="B61" s="41"/>
      <c r="C61" s="34"/>
      <c r="D61" s="34"/>
      <c r="E61" s="34"/>
      <c r="F61" s="34"/>
      <c r="G61" s="34"/>
      <c r="H61" s="38"/>
      <c r="I61" s="82"/>
      <c r="J61" s="39"/>
    </row>
    <row r="62" spans="1:10" ht="12" customHeight="1">
      <c r="A62" s="46"/>
      <c r="B62" s="41" t="s">
        <v>5</v>
      </c>
      <c r="C62" s="32" t="str">
        <f>[6]Ит.пр!C7</f>
        <v>КАРЛИН Владимир Александрович</v>
      </c>
      <c r="D62" s="32" t="str">
        <f>[6]Ит.пр!D7</f>
        <v>26.08.93, КМС</v>
      </c>
      <c r="E62" s="32"/>
      <c r="F62" s="32" t="str">
        <f>[6]Ит.пр!F7</f>
        <v>Барнаул, Корень</v>
      </c>
      <c r="G62" s="32"/>
      <c r="H62" s="37" t="str">
        <f>[6]Ит.пр!H7</f>
        <v>Карлин Н.И.</v>
      </c>
      <c r="I62" s="82"/>
      <c r="J62" s="39">
        <v>18</v>
      </c>
    </row>
    <row r="63" spans="1:10" ht="12" customHeight="1" thickBot="1">
      <c r="A63" s="46"/>
      <c r="B63" s="41"/>
      <c r="C63" s="34"/>
      <c r="D63" s="34"/>
      <c r="E63" s="34"/>
      <c r="F63" s="34"/>
      <c r="G63" s="34"/>
      <c r="H63" s="38"/>
      <c r="I63" s="82"/>
      <c r="J63" s="39"/>
    </row>
    <row r="64" spans="1:10" ht="12" customHeight="1">
      <c r="A64" s="46"/>
      <c r="B64" s="41" t="s">
        <v>6</v>
      </c>
      <c r="C64" s="32" t="str">
        <f>[6]Ит.пр!C8</f>
        <v>ГАРШИН Егор Александрович</v>
      </c>
      <c r="D64" s="32" t="str">
        <f>[6]Ит.пр!D8</f>
        <v>14.07.98, 1р</v>
      </c>
      <c r="E64" s="32"/>
      <c r="F64" s="32" t="str">
        <f>[6]Ит.пр!F8</f>
        <v>Барнаул "Альфа"</v>
      </c>
      <c r="G64" s="32"/>
      <c r="H64" s="37" t="str">
        <f>[6]Ит.пр!H8</f>
        <v>Чувакин Р.И.</v>
      </c>
      <c r="I64" s="15"/>
      <c r="J64" s="39">
        <v>19</v>
      </c>
    </row>
    <row r="65" spans="1:10" ht="12" customHeight="1" thickBot="1">
      <c r="A65" s="46"/>
      <c r="B65" s="41"/>
      <c r="C65" s="34"/>
      <c r="D65" s="34"/>
      <c r="E65" s="34"/>
      <c r="F65" s="34"/>
      <c r="G65" s="34"/>
      <c r="H65" s="38"/>
      <c r="I65" s="15"/>
      <c r="J65" s="39"/>
    </row>
    <row r="66" spans="1:10" ht="12" customHeight="1">
      <c r="A66" s="46"/>
      <c r="B66" s="41" t="s">
        <v>6</v>
      </c>
      <c r="C66" s="32" t="str">
        <f>[6]Ит.пр!C9</f>
        <v>ЕЛУНИН Михаил Геннадьевич</v>
      </c>
      <c r="D66" s="32" t="str">
        <f>[6]Ит.пр!D9</f>
        <v>10.02.96, КМС</v>
      </c>
      <c r="E66" s="32"/>
      <c r="F66" s="32" t="str">
        <f>[6]Ит.пр!F9</f>
        <v>Барнаул "Корень"</v>
      </c>
      <c r="G66" s="32"/>
      <c r="H66" s="37" t="str">
        <f>[6]Ит.пр!H9</f>
        <v>Карлин Н.И.</v>
      </c>
      <c r="I66" s="15"/>
      <c r="J66" s="39">
        <v>20</v>
      </c>
    </row>
    <row r="67" spans="1:10" ht="12" customHeight="1">
      <c r="A67" s="46"/>
      <c r="B67" s="41"/>
      <c r="C67" s="34"/>
      <c r="D67" s="34"/>
      <c r="E67" s="34"/>
      <c r="F67" s="34"/>
      <c r="G67" s="34"/>
      <c r="H67" s="38"/>
      <c r="I67" s="15"/>
      <c r="J67" s="39"/>
    </row>
    <row r="68" spans="1:10" ht="12" hidden="1" customHeight="1">
      <c r="A68" s="46"/>
      <c r="B68" s="41" t="s">
        <v>12</v>
      </c>
      <c r="C68" s="32">
        <f>[6]Ит.пр!C14</f>
        <v>0</v>
      </c>
      <c r="D68" s="32">
        <f>[6]Ит.пр!D14</f>
        <v>0</v>
      </c>
      <c r="E68" s="32"/>
      <c r="F68" s="32">
        <f>[6]Ит.пр!F14</f>
        <v>0</v>
      </c>
      <c r="G68" s="32"/>
      <c r="H68" s="37">
        <f>[6]Ит.пр!H14</f>
        <v>0</v>
      </c>
      <c r="I68" s="82"/>
    </row>
    <row r="69" spans="1:10" ht="12" hidden="1" customHeight="1" thickBot="1">
      <c r="A69" s="46"/>
      <c r="B69" s="41"/>
      <c r="C69" s="34"/>
      <c r="D69" s="34"/>
      <c r="E69" s="34"/>
      <c r="F69" s="34"/>
      <c r="G69" s="34"/>
      <c r="H69" s="38"/>
      <c r="I69" s="82"/>
    </row>
    <row r="70" spans="1:10" ht="12" hidden="1" customHeight="1">
      <c r="A70" s="46"/>
      <c r="B70" s="41" t="s">
        <v>12</v>
      </c>
      <c r="C70" s="32">
        <f>[6]Ит.пр!C16</f>
        <v>0</v>
      </c>
      <c r="D70" s="32">
        <f>[6]Ит.пр!D16</f>
        <v>0</v>
      </c>
      <c r="E70" s="32"/>
      <c r="F70" s="32">
        <f>[6]Ит.пр!F16</f>
        <v>0</v>
      </c>
      <c r="G70" s="32"/>
      <c r="H70" s="37">
        <f>[6]Ит.пр!H16</f>
        <v>0</v>
      </c>
      <c r="I70" s="82"/>
    </row>
    <row r="71" spans="1:10" ht="12" hidden="1" customHeight="1" thickBot="1">
      <c r="A71" s="47"/>
      <c r="B71" s="42"/>
      <c r="C71" s="33"/>
      <c r="D71" s="33"/>
      <c r="E71" s="33"/>
      <c r="F71" s="33"/>
      <c r="G71" s="33"/>
      <c r="H71" s="84"/>
      <c r="I71" s="82"/>
    </row>
    <row r="72" spans="1:10" ht="12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customHeight="1">
      <c r="A73" s="45" t="s">
        <v>20</v>
      </c>
      <c r="B73" s="56" t="s">
        <v>4</v>
      </c>
      <c r="C73" s="32" t="str">
        <f>[7]Ит.пр!C6</f>
        <v>АЛТУХОВ Александр Владимирович</v>
      </c>
      <c r="D73" s="32" t="str">
        <f>[7]Ит.пр!D6</f>
        <v>06.06.95, МС</v>
      </c>
      <c r="E73" s="32"/>
      <c r="F73" s="32" t="str">
        <f>[7]Ит.пр!F6</f>
        <v>Бийск</v>
      </c>
      <c r="G73" s="32"/>
      <c r="H73" s="37" t="str">
        <f>[7]Ит.пр!H6</f>
        <v>Шалюта П.В., Дурыманов Н.В.</v>
      </c>
      <c r="I73" s="82"/>
      <c r="J73" s="39">
        <v>21</v>
      </c>
    </row>
    <row r="74" spans="1:10" ht="12" customHeight="1" thickBot="1">
      <c r="A74" s="46"/>
      <c r="B74" s="41"/>
      <c r="C74" s="34"/>
      <c r="D74" s="34"/>
      <c r="E74" s="34"/>
      <c r="F74" s="34"/>
      <c r="G74" s="34"/>
      <c r="H74" s="38"/>
      <c r="I74" s="82"/>
      <c r="J74" s="39"/>
    </row>
    <row r="75" spans="1:10" ht="12" customHeight="1">
      <c r="A75" s="46"/>
      <c r="B75" s="41" t="s">
        <v>5</v>
      </c>
      <c r="C75" s="32" t="str">
        <f>[7]Ит.пр!C7</f>
        <v>ШУКЮРОВ Ниджат Низами оглы</v>
      </c>
      <c r="D75" s="32" t="str">
        <f>[7]Ит.пр!D7</f>
        <v>02.03.97, 1р</v>
      </c>
      <c r="E75" s="32"/>
      <c r="F75" s="32" t="str">
        <f>[7]Ит.пр!F7</f>
        <v>Бийск</v>
      </c>
      <c r="G75" s="32"/>
      <c r="H75" s="37" t="str">
        <f>[7]Ит.пр!H7</f>
        <v>Петрунько А.Ю. ДимитриенкоИ.В.</v>
      </c>
      <c r="I75" s="82"/>
      <c r="J75" s="39">
        <v>22</v>
      </c>
    </row>
    <row r="76" spans="1:10" ht="12" customHeight="1" thickBot="1">
      <c r="A76" s="46"/>
      <c r="B76" s="41"/>
      <c r="C76" s="34"/>
      <c r="D76" s="34"/>
      <c r="E76" s="34"/>
      <c r="F76" s="34"/>
      <c r="G76" s="34"/>
      <c r="H76" s="38"/>
      <c r="I76" s="82"/>
      <c r="J76" s="39"/>
    </row>
    <row r="77" spans="1:10" ht="12" customHeight="1">
      <c r="A77" s="46"/>
      <c r="B77" s="41" t="s">
        <v>6</v>
      </c>
      <c r="C77" s="32" t="str">
        <f>[7]Ит.пр!C8</f>
        <v>НЕКРАСОВ Евгений Анатольевич</v>
      </c>
      <c r="D77" s="32" t="str">
        <f>[7]Ит.пр!D8</f>
        <v>08.08.98, КМС</v>
      </c>
      <c r="E77" s="32"/>
      <c r="F77" s="32" t="str">
        <f>[7]Ит.пр!F8</f>
        <v>Табуны</v>
      </c>
      <c r="G77" s="32"/>
      <c r="H77" s="37" t="str">
        <f>[7]Ит.пр!H8</f>
        <v>Горюнов А.А.</v>
      </c>
      <c r="I77" s="15"/>
      <c r="J77" s="39">
        <v>23</v>
      </c>
    </row>
    <row r="78" spans="1:10" ht="12" customHeight="1" thickBot="1">
      <c r="A78" s="46"/>
      <c r="B78" s="41"/>
      <c r="C78" s="34"/>
      <c r="D78" s="34"/>
      <c r="E78" s="34"/>
      <c r="F78" s="34"/>
      <c r="G78" s="34"/>
      <c r="H78" s="38"/>
      <c r="I78" s="15"/>
      <c r="J78" s="39"/>
    </row>
    <row r="79" spans="1:10" ht="12" customHeight="1">
      <c r="A79" s="46"/>
      <c r="B79" s="41" t="s">
        <v>6</v>
      </c>
      <c r="C79" s="32" t="str">
        <f>[7]Ит.пр!C9</f>
        <v>БЕТЕХТИН Виктор Михайлович</v>
      </c>
      <c r="D79" s="32" t="str">
        <f>[7]Ит.пр!D9</f>
        <v>15.09.93, 1р</v>
      </c>
      <c r="E79" s="32"/>
      <c r="F79" s="32" t="str">
        <f>[7]Ит.пр!F9</f>
        <v>Бийск</v>
      </c>
      <c r="G79" s="32"/>
      <c r="H79" s="37" t="str">
        <f>[7]Ит.пр!H9</f>
        <v>Добыш Е.В., Часовских А.А.</v>
      </c>
      <c r="I79" s="15"/>
      <c r="J79" s="39">
        <v>24</v>
      </c>
    </row>
    <row r="80" spans="1:10" ht="12" customHeight="1">
      <c r="A80" s="46"/>
      <c r="B80" s="41"/>
      <c r="C80" s="34"/>
      <c r="D80" s="34"/>
      <c r="E80" s="34"/>
      <c r="F80" s="34"/>
      <c r="G80" s="34"/>
      <c r="H80" s="38"/>
      <c r="I80" s="15"/>
      <c r="J80" s="39"/>
    </row>
    <row r="81" spans="1:10" ht="12" hidden="1" customHeight="1">
      <c r="A81" s="46"/>
      <c r="B81" s="41" t="s">
        <v>12</v>
      </c>
      <c r="C81" s="32">
        <f>[7]Ит.пр!C14</f>
        <v>0</v>
      </c>
      <c r="D81" s="32">
        <f>[7]Ит.пр!D14</f>
        <v>0</v>
      </c>
      <c r="E81" s="32"/>
      <c r="F81" s="32">
        <f>[7]Ит.пр!F14</f>
        <v>0</v>
      </c>
      <c r="G81" s="32"/>
      <c r="H81" s="37">
        <f>[7]Ит.пр!H14</f>
        <v>0</v>
      </c>
      <c r="I81" s="82"/>
    </row>
    <row r="82" spans="1:10" ht="12" hidden="1" customHeight="1" thickBot="1">
      <c r="A82" s="46"/>
      <c r="B82" s="41"/>
      <c r="C82" s="34"/>
      <c r="D82" s="34"/>
      <c r="E82" s="34"/>
      <c r="F82" s="34"/>
      <c r="G82" s="34"/>
      <c r="H82" s="38"/>
      <c r="I82" s="82"/>
    </row>
    <row r="83" spans="1:10" ht="12" hidden="1" customHeight="1">
      <c r="A83" s="46"/>
      <c r="B83" s="41" t="s">
        <v>12</v>
      </c>
      <c r="C83" s="32">
        <f>[7]Ит.пр!C16</f>
        <v>0</v>
      </c>
      <c r="D83" s="32">
        <f>[7]Ит.пр!D16</f>
        <v>0</v>
      </c>
      <c r="E83" s="32"/>
      <c r="F83" s="32">
        <f>[7]Ит.пр!F16</f>
        <v>0</v>
      </c>
      <c r="G83" s="32"/>
      <c r="H83" s="37">
        <f>[7]Ит.пр!H16</f>
        <v>0</v>
      </c>
      <c r="I83" s="82"/>
    </row>
    <row r="84" spans="1:10" ht="12" hidden="1" customHeight="1" thickBot="1">
      <c r="A84" s="47"/>
      <c r="B84" s="42"/>
      <c r="C84" s="33"/>
      <c r="D84" s="33"/>
      <c r="E84" s="33"/>
      <c r="F84" s="33"/>
      <c r="G84" s="33"/>
      <c r="H84" s="84"/>
      <c r="I84" s="82"/>
    </row>
    <row r="85" spans="1:10" ht="12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customHeight="1">
      <c r="A86" s="51" t="s">
        <v>21</v>
      </c>
      <c r="B86" s="56" t="s">
        <v>4</v>
      </c>
      <c r="C86" s="32" t="str">
        <f>[8]Ит.пр!C6</f>
        <v>ХАЙБУЛАЕВ Шамиль Гасанович</v>
      </c>
      <c r="D86" s="32" t="str">
        <f>[8]Ит.пр!D6</f>
        <v>02.02.96, КМС</v>
      </c>
      <c r="E86" s="32"/>
      <c r="F86" s="32" t="str">
        <f>[8]Ит.пр!F6</f>
        <v>Бийск</v>
      </c>
      <c r="G86" s="32"/>
      <c r="H86" s="37" t="str">
        <f>[8]Ит.пр!H6</f>
        <v>Добыш Е.В.</v>
      </c>
      <c r="I86" s="82"/>
      <c r="J86" s="39">
        <v>25</v>
      </c>
    </row>
    <row r="87" spans="1:10" ht="12" customHeight="1" thickBot="1">
      <c r="A87" s="52"/>
      <c r="B87" s="41"/>
      <c r="C87" s="34"/>
      <c r="D87" s="34"/>
      <c r="E87" s="34"/>
      <c r="F87" s="34"/>
      <c r="G87" s="34"/>
      <c r="H87" s="38"/>
      <c r="I87" s="82"/>
      <c r="J87" s="39"/>
    </row>
    <row r="88" spans="1:10" ht="12" customHeight="1">
      <c r="A88" s="52"/>
      <c r="B88" s="41" t="s">
        <v>5</v>
      </c>
      <c r="C88" s="32" t="str">
        <f>[8]Ит.пр!C8</f>
        <v>ЦАРЕГОРОДЦЕВ Андрей Дмитриевич</v>
      </c>
      <c r="D88" s="32" t="str">
        <f>[8]Ит.пр!D8</f>
        <v>04.01.00, 1р</v>
      </c>
      <c r="E88" s="32"/>
      <c r="F88" s="32" t="str">
        <f>[8]Ит.пр!F8</f>
        <v>Барнаул "Альфа"</v>
      </c>
      <c r="G88" s="32"/>
      <c r="H88" s="37" t="str">
        <f>[8]Ит.пр!H8</f>
        <v>Чувакин Р.И.</v>
      </c>
      <c r="I88" s="82"/>
      <c r="J88" s="39">
        <v>26</v>
      </c>
    </row>
    <row r="89" spans="1:10" ht="12" customHeight="1">
      <c r="A89" s="52"/>
      <c r="B89" s="41"/>
      <c r="C89" s="34"/>
      <c r="D89" s="34"/>
      <c r="E89" s="34"/>
      <c r="F89" s="34"/>
      <c r="G89" s="34"/>
      <c r="H89" s="38"/>
      <c r="I89" s="82"/>
      <c r="J89" s="39"/>
    </row>
    <row r="90" spans="1:10" ht="12" hidden="1" customHeight="1">
      <c r="A90" s="52"/>
      <c r="B90" s="41" t="s">
        <v>6</v>
      </c>
      <c r="C90" s="32" t="str">
        <f>[8]Ит.пр!C10</f>
        <v/>
      </c>
      <c r="D90" s="32" t="str">
        <f>[8]Ит.пр!D10</f>
        <v/>
      </c>
      <c r="E90" s="32"/>
      <c r="F90" s="32" t="str">
        <f>[8]Ит.пр!F10</f>
        <v/>
      </c>
      <c r="G90" s="32"/>
      <c r="H90" s="37" t="str">
        <f>[8]Ит.пр!H10</f>
        <v/>
      </c>
      <c r="I90" s="15"/>
      <c r="J90" s="39">
        <v>27</v>
      </c>
    </row>
    <row r="91" spans="1:10" ht="12" hidden="1" customHeight="1" thickBot="1">
      <c r="A91" s="52"/>
      <c r="B91" s="41"/>
      <c r="C91" s="34"/>
      <c r="D91" s="34"/>
      <c r="E91" s="34"/>
      <c r="F91" s="34"/>
      <c r="G91" s="34"/>
      <c r="H91" s="38"/>
      <c r="I91" s="15"/>
      <c r="J91" s="39"/>
    </row>
    <row r="92" spans="1:10" ht="12" hidden="1" customHeight="1">
      <c r="A92" s="52"/>
      <c r="B92" s="41" t="s">
        <v>6</v>
      </c>
      <c r="C92" s="32" t="str">
        <f>[8]Ит.пр!C12</f>
        <v/>
      </c>
      <c r="D92" s="32" t="str">
        <f>[8]Ит.пр!D12</f>
        <v/>
      </c>
      <c r="E92" s="32"/>
      <c r="F92" s="32" t="str">
        <f>[8]Ит.пр!F12</f>
        <v/>
      </c>
      <c r="G92" s="32"/>
      <c r="H92" s="37" t="str">
        <f>[8]Ит.пр!H12</f>
        <v/>
      </c>
      <c r="I92" s="15"/>
      <c r="J92" s="39">
        <v>28</v>
      </c>
    </row>
    <row r="93" spans="1:10" ht="12" hidden="1" customHeight="1">
      <c r="A93" s="52"/>
      <c r="B93" s="41"/>
      <c r="C93" s="34"/>
      <c r="D93" s="34"/>
      <c r="E93" s="34"/>
      <c r="F93" s="34"/>
      <c r="G93" s="34"/>
      <c r="H93" s="38"/>
      <c r="I93" s="15"/>
      <c r="J93" s="39"/>
    </row>
    <row r="94" spans="1:10" ht="12" hidden="1" customHeight="1">
      <c r="A94" s="52"/>
      <c r="B94" s="41" t="s">
        <v>12</v>
      </c>
      <c r="C94" s="32">
        <f>[8]Ит.пр!C14</f>
        <v>0</v>
      </c>
      <c r="D94" s="32">
        <f>[8]Ит.пр!D14</f>
        <v>0</v>
      </c>
      <c r="E94" s="32"/>
      <c r="F94" s="32">
        <f>[8]Ит.пр!F14</f>
        <v>0</v>
      </c>
      <c r="G94" s="32"/>
      <c r="H94" s="37">
        <f>[8]Ит.пр!H14</f>
        <v>0</v>
      </c>
      <c r="I94" s="82"/>
    </row>
    <row r="95" spans="1:10" ht="12" hidden="1" customHeight="1" thickBot="1">
      <c r="A95" s="52"/>
      <c r="B95" s="41"/>
      <c r="C95" s="34"/>
      <c r="D95" s="34"/>
      <c r="E95" s="34"/>
      <c r="F95" s="34"/>
      <c r="G95" s="34"/>
      <c r="H95" s="38"/>
      <c r="I95" s="82"/>
    </row>
    <row r="96" spans="1:10" ht="12" hidden="1" customHeight="1">
      <c r="A96" s="52"/>
      <c r="B96" s="41" t="s">
        <v>12</v>
      </c>
      <c r="C96" s="32">
        <f>[8]Ит.пр!C16</f>
        <v>0</v>
      </c>
      <c r="D96" s="32">
        <f>[8]Ит.пр!D16</f>
        <v>0</v>
      </c>
      <c r="E96" s="32"/>
      <c r="F96" s="32">
        <f>[8]Ит.пр!F16</f>
        <v>0</v>
      </c>
      <c r="G96" s="32"/>
      <c r="H96" s="37">
        <f>[8]Ит.пр!H16</f>
        <v>0</v>
      </c>
      <c r="I96" s="82"/>
    </row>
    <row r="97" spans="1:10" ht="12" hidden="1" customHeight="1" thickBot="1">
      <c r="A97" s="53"/>
      <c r="B97" s="42"/>
      <c r="C97" s="33"/>
      <c r="D97" s="33"/>
      <c r="E97" s="33"/>
      <c r="F97" s="33"/>
      <c r="G97" s="33"/>
      <c r="H97" s="84"/>
      <c r="I97" s="82"/>
    </row>
    <row r="98" spans="1:10" ht="12" hidden="1" customHeight="1" thickBot="1">
      <c r="B98" s="13"/>
      <c r="C98" s="9"/>
      <c r="D98" s="9"/>
      <c r="E98" s="26"/>
      <c r="F98" s="9"/>
      <c r="G98" s="9"/>
      <c r="H98" s="23"/>
      <c r="I98" s="11"/>
    </row>
    <row r="99" spans="1:10" ht="12" hidden="1" customHeight="1">
      <c r="A99" s="51" t="s">
        <v>22</v>
      </c>
      <c r="B99" s="56" t="s">
        <v>4</v>
      </c>
      <c r="C99" s="32" t="str">
        <f>[9]Ит.пр!C6</f>
        <v>ЧЕРЁМИН Александр  Вячеславович</v>
      </c>
      <c r="D99" s="32" t="str">
        <f>[9]Ит.пр!D6</f>
        <v>25.12.87, 1р</v>
      </c>
      <c r="E99" s="32"/>
      <c r="F99" s="32" t="str">
        <f>[9]Ит.пр!F6</f>
        <v>АЦС</v>
      </c>
      <c r="G99" s="32"/>
      <c r="H99" s="32" t="str">
        <f>[9]Ит.пр!H6</f>
        <v>Жданов В.В., Тюкин С.Г.</v>
      </c>
      <c r="I99" s="82"/>
      <c r="J99" s="39">
        <v>29</v>
      </c>
    </row>
    <row r="100" spans="1:10" ht="12" hidden="1" customHeight="1" thickBot="1">
      <c r="A100" s="52"/>
      <c r="B100" s="41"/>
      <c r="C100" s="34"/>
      <c r="D100" s="34"/>
      <c r="E100" s="34"/>
      <c r="F100" s="34"/>
      <c r="G100" s="34"/>
      <c r="H100" s="34"/>
      <c r="I100" s="82"/>
      <c r="J100" s="39"/>
    </row>
    <row r="101" spans="1:10" ht="12" hidden="1" customHeight="1">
      <c r="A101" s="52"/>
      <c r="B101" s="41" t="s">
        <v>5</v>
      </c>
      <c r="C101" s="32" t="str">
        <f>[9]Ит.пр!C7</f>
        <v>КАЗУРОВ Макасим Александрович</v>
      </c>
      <c r="D101" s="32" t="str">
        <f>[9]Ит.пр!D7</f>
        <v>16.02.99, КМС</v>
      </c>
      <c r="E101" s="32"/>
      <c r="F101" s="32" t="str">
        <f>[9]Ит.пр!F7</f>
        <v>АЦС Барнаул</v>
      </c>
      <c r="G101" s="32"/>
      <c r="H101" s="32" t="str">
        <f>[9]Ит.пр!H7</f>
        <v>Жданов В.В., Тюкин С.Г.</v>
      </c>
      <c r="I101" s="82"/>
      <c r="J101" s="39">
        <v>30</v>
      </c>
    </row>
    <row r="102" spans="1:10" ht="12" hidden="1" customHeight="1" thickBot="1">
      <c r="A102" s="52"/>
      <c r="B102" s="41"/>
      <c r="C102" s="34"/>
      <c r="D102" s="34"/>
      <c r="E102" s="34"/>
      <c r="F102" s="34"/>
      <c r="G102" s="34"/>
      <c r="H102" s="34"/>
      <c r="I102" s="82"/>
      <c r="J102" s="39"/>
    </row>
    <row r="103" spans="1:10" ht="12" hidden="1" customHeight="1">
      <c r="A103" s="52"/>
      <c r="B103" s="41" t="s">
        <v>6</v>
      </c>
      <c r="C103" s="32" t="str">
        <f>[9]Ит.пр!C8</f>
        <v>БАННИКОВ Владимир Владимирович</v>
      </c>
      <c r="D103" s="32" t="str">
        <f>[9]Ит.пр!D8</f>
        <v>30.09.80, 2р</v>
      </c>
      <c r="E103" s="32"/>
      <c r="F103" s="32" t="str">
        <f>[9]Ит.пр!F8</f>
        <v>АЦС</v>
      </c>
      <c r="G103" s="32"/>
      <c r="H103" s="32" t="str">
        <f>[9]Ит.пр!H8</f>
        <v>Жданов В.В., Тюкин С.Г.</v>
      </c>
      <c r="I103" s="15"/>
      <c r="J103" s="39">
        <v>31</v>
      </c>
    </row>
    <row r="104" spans="1:10" ht="12" hidden="1" customHeight="1" thickBot="1">
      <c r="A104" s="52"/>
      <c r="B104" s="41"/>
      <c r="C104" s="34"/>
      <c r="D104" s="34"/>
      <c r="E104" s="34"/>
      <c r="F104" s="34"/>
      <c r="G104" s="34"/>
      <c r="H104" s="34"/>
      <c r="I104" s="15"/>
      <c r="J104" s="39"/>
    </row>
    <row r="105" spans="1:10" ht="12" hidden="1" customHeight="1">
      <c r="A105" s="52"/>
      <c r="B105" s="41" t="s">
        <v>6</v>
      </c>
      <c r="C105" s="32" t="str">
        <f>[9]Ит.пр!C9</f>
        <v>РЕВУНОВ Пётр Владимирович</v>
      </c>
      <c r="D105" s="32" t="str">
        <f>[9]Ит.пр!D9</f>
        <v>21.01.97, 1р</v>
      </c>
      <c r="E105" s="32"/>
      <c r="F105" s="32" t="str">
        <f>[9]Ит.пр!F9</f>
        <v>АЦС Барнаул</v>
      </c>
      <c r="G105" s="32"/>
      <c r="H105" s="32" t="str">
        <f>[9]Ит.пр!H9</f>
        <v>Жданов В.В., Тюкин С.Г.</v>
      </c>
      <c r="I105" s="15"/>
      <c r="J105" s="39">
        <v>32</v>
      </c>
    </row>
    <row r="106" spans="1:10" ht="12" hidden="1" customHeight="1">
      <c r="A106" s="52"/>
      <c r="B106" s="41"/>
      <c r="C106" s="34"/>
      <c r="D106" s="34"/>
      <c r="E106" s="34"/>
      <c r="F106" s="34"/>
      <c r="G106" s="34"/>
      <c r="H106" s="34"/>
      <c r="I106" s="15"/>
      <c r="J106" s="39"/>
    </row>
    <row r="107" spans="1:10" ht="12" hidden="1" customHeight="1">
      <c r="A107" s="52"/>
      <c r="B107" s="41" t="s">
        <v>12</v>
      </c>
      <c r="C107" s="32">
        <f>[9]Ит.пр!C14</f>
        <v>0</v>
      </c>
      <c r="D107" s="32">
        <f>[9]Ит.пр!D14</f>
        <v>0</v>
      </c>
      <c r="E107" s="32"/>
      <c r="F107" s="32">
        <f>[9]Ит.пр!F14</f>
        <v>0</v>
      </c>
      <c r="G107" s="32"/>
      <c r="H107" s="32">
        <f>[9]Ит.пр!H14</f>
        <v>0</v>
      </c>
      <c r="I107" s="82"/>
    </row>
    <row r="108" spans="1:10" ht="12" hidden="1" customHeight="1" thickBot="1">
      <c r="A108" s="52"/>
      <c r="B108" s="41"/>
      <c r="C108" s="34"/>
      <c r="D108" s="34"/>
      <c r="E108" s="34"/>
      <c r="F108" s="34"/>
      <c r="G108" s="34"/>
      <c r="H108" s="34"/>
      <c r="I108" s="82"/>
    </row>
    <row r="109" spans="1:10" ht="12" hidden="1" customHeight="1">
      <c r="A109" s="52"/>
      <c r="B109" s="41" t="s">
        <v>12</v>
      </c>
      <c r="C109" s="32">
        <f>[9]Ит.пр!C16</f>
        <v>0</v>
      </c>
      <c r="D109" s="32">
        <f>[9]Ит.пр!D16</f>
        <v>0</v>
      </c>
      <c r="E109" s="32"/>
      <c r="F109" s="32">
        <f>[9]Ит.пр!F16</f>
        <v>0</v>
      </c>
      <c r="G109" s="32"/>
      <c r="H109" s="37">
        <f>[9]Ит.пр!H16</f>
        <v>0</v>
      </c>
      <c r="I109" s="82"/>
    </row>
    <row r="110" spans="1:10" ht="12" hidden="1" customHeight="1" thickBot="1">
      <c r="A110" s="53"/>
      <c r="B110" s="42"/>
      <c r="C110" s="33"/>
      <c r="D110" s="33"/>
      <c r="E110" s="33"/>
      <c r="F110" s="33"/>
      <c r="G110" s="33"/>
      <c r="H110" s="84"/>
      <c r="I110" s="82"/>
    </row>
    <row r="111" spans="1:10" ht="12" hidden="1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hidden="1" customHeight="1">
      <c r="A112" s="45" t="s">
        <v>23</v>
      </c>
      <c r="B112" s="56" t="s">
        <v>4</v>
      </c>
      <c r="C112" s="32" t="str">
        <f>[10]Ит.пр!C6</f>
        <v>КАНДАУРОВ Артем Николаевич</v>
      </c>
      <c r="D112" s="32" t="str">
        <f>[10]Ит.пр!D6</f>
        <v>02.08.82, КМС</v>
      </c>
      <c r="E112" s="32"/>
      <c r="F112" s="32" t="str">
        <f>[10]Ит.пр!F6</f>
        <v>Бийск</v>
      </c>
      <c r="G112" s="32"/>
      <c r="H112" s="37" t="str">
        <f>[10]Ит.пр!H6</f>
        <v>Дурыманов Н.В.</v>
      </c>
      <c r="I112" s="82"/>
      <c r="J112" s="39">
        <v>33</v>
      </c>
    </row>
    <row r="113" spans="1:10" ht="12" hidden="1" customHeight="1" thickBot="1">
      <c r="A113" s="46"/>
      <c r="B113" s="41"/>
      <c r="C113" s="34"/>
      <c r="D113" s="34"/>
      <c r="E113" s="34"/>
      <c r="F113" s="34"/>
      <c r="G113" s="34"/>
      <c r="H113" s="38"/>
      <c r="I113" s="82"/>
      <c r="J113" s="39"/>
    </row>
    <row r="114" spans="1:10" ht="12" hidden="1" customHeight="1">
      <c r="A114" s="46"/>
      <c r="B114" s="41" t="s">
        <v>5</v>
      </c>
      <c r="C114" s="32" t="str">
        <f>[10]Ит.пр!C7</f>
        <v>ЩЕРБИНИН Артём Андреевич</v>
      </c>
      <c r="D114" s="32" t="str">
        <f>[10]Ит.пр!D7</f>
        <v>27.03.00, КМС</v>
      </c>
      <c r="E114" s="32"/>
      <c r="F114" s="32" t="str">
        <f>[10]Ит.пр!F7</f>
        <v>АЦС Барнаул</v>
      </c>
      <c r="G114" s="32"/>
      <c r="H114" s="32" t="str">
        <f>[10]Ит.пр!H7</f>
        <v>Жданов В.В., Тюкин С.Г.</v>
      </c>
      <c r="I114" s="82"/>
      <c r="J114" s="39">
        <v>34</v>
      </c>
    </row>
    <row r="115" spans="1:10" ht="12" hidden="1" customHeight="1" thickBot="1">
      <c r="A115" s="46"/>
      <c r="B115" s="41"/>
      <c r="C115" s="34"/>
      <c r="D115" s="34"/>
      <c r="E115" s="34"/>
      <c r="F115" s="34"/>
      <c r="G115" s="34"/>
      <c r="H115" s="34"/>
      <c r="I115" s="82"/>
      <c r="J115" s="39"/>
    </row>
    <row r="116" spans="1:10" ht="12" hidden="1" customHeight="1">
      <c r="A116" s="46"/>
      <c r="B116" s="41" t="s">
        <v>6</v>
      </c>
      <c r="C116" s="32" t="str">
        <f>[10]Ит.пр!C8</f>
        <v>ДЕМИРОВ Ренат Рафикович</v>
      </c>
      <c r="D116" s="32" t="str">
        <f>[10]Ит.пр!D8</f>
        <v>05.01.00, 1р</v>
      </c>
      <c r="E116" s="32"/>
      <c r="F116" s="32" t="str">
        <f>[10]Ит.пр!F8</f>
        <v>АГПУ</v>
      </c>
      <c r="G116" s="32"/>
      <c r="H116" s="32" t="str">
        <f>[10]Ит.пр!H8</f>
        <v>Харахордин С.Е.</v>
      </c>
      <c r="I116" s="15"/>
      <c r="J116" s="39">
        <v>35</v>
      </c>
    </row>
    <row r="117" spans="1:10" ht="12" hidden="1" customHeight="1" thickBot="1">
      <c r="A117" s="46"/>
      <c r="B117" s="41"/>
      <c r="C117" s="34"/>
      <c r="D117" s="34"/>
      <c r="E117" s="34"/>
      <c r="F117" s="34"/>
      <c r="G117" s="34"/>
      <c r="H117" s="34"/>
      <c r="I117" s="15"/>
      <c r="J117" s="39"/>
    </row>
    <row r="118" spans="1:10" ht="12" hidden="1" customHeight="1">
      <c r="A118" s="46"/>
      <c r="B118" s="41" t="s">
        <v>6</v>
      </c>
      <c r="C118" s="32" t="str">
        <f>[10]Ит.пр!C9</f>
        <v>НАТАЛОХА Виктор Александрович</v>
      </c>
      <c r="D118" s="32" t="str">
        <f>[10]Ит.пр!D9</f>
        <v>31.12.80, КМС</v>
      </c>
      <c r="E118" s="32"/>
      <c r="F118" s="32" t="str">
        <f>[10]Ит.пр!F9</f>
        <v>Завьялово</v>
      </c>
      <c r="G118" s="32"/>
      <c r="H118" s="32" t="str">
        <f>[10]Ит.пр!H9</f>
        <v>Вышегородцев Н.Н.</v>
      </c>
      <c r="I118" s="15"/>
      <c r="J118" s="39">
        <v>36</v>
      </c>
    </row>
    <row r="119" spans="1:10" ht="12" hidden="1" customHeight="1">
      <c r="A119" s="46"/>
      <c r="B119" s="41"/>
      <c r="C119" s="34"/>
      <c r="D119" s="34"/>
      <c r="E119" s="34"/>
      <c r="F119" s="34"/>
      <c r="G119" s="34"/>
      <c r="H119" s="34"/>
      <c r="I119" s="15"/>
      <c r="J119" s="39"/>
    </row>
    <row r="120" spans="1:10" ht="12" hidden="1" customHeight="1">
      <c r="A120" s="46"/>
      <c r="B120" s="41" t="s">
        <v>12</v>
      </c>
      <c r="C120" s="32">
        <f>[10]Ит.пр!C14</f>
        <v>0</v>
      </c>
      <c r="D120" s="32">
        <f>[10]Ит.пр!D14</f>
        <v>0</v>
      </c>
      <c r="E120" s="32"/>
      <c r="F120" s="32">
        <f>[10]Ит.пр!F14</f>
        <v>0</v>
      </c>
      <c r="G120" s="32"/>
      <c r="H120" s="37">
        <f>[10]Ит.пр!H14</f>
        <v>0</v>
      </c>
      <c r="I120" s="82"/>
    </row>
    <row r="121" spans="1:10" ht="12" hidden="1" customHeight="1" thickBot="1">
      <c r="A121" s="46"/>
      <c r="B121" s="41"/>
      <c r="C121" s="34"/>
      <c r="D121" s="34"/>
      <c r="E121" s="34"/>
      <c r="F121" s="34"/>
      <c r="G121" s="34"/>
      <c r="H121" s="38"/>
      <c r="I121" s="82"/>
    </row>
    <row r="122" spans="1:10" ht="12" hidden="1" customHeight="1">
      <c r="A122" s="46"/>
      <c r="B122" s="41" t="s">
        <v>13</v>
      </c>
      <c r="C122" s="32">
        <f>[10]Ит.пр!C16</f>
        <v>0</v>
      </c>
      <c r="D122" s="32">
        <f>[10]Ит.пр!D16</f>
        <v>0</v>
      </c>
      <c r="E122" s="32"/>
      <c r="F122" s="32">
        <f>[10]Ит.пр!F16</f>
        <v>0</v>
      </c>
      <c r="G122" s="32"/>
      <c r="H122" s="37">
        <f>[10]Ит.пр!H16</f>
        <v>0</v>
      </c>
      <c r="I122" s="82"/>
    </row>
    <row r="123" spans="1:10" ht="12" hidden="1" customHeight="1" thickBot="1">
      <c r="A123" s="47"/>
      <c r="B123" s="42"/>
      <c r="C123" s="33"/>
      <c r="D123" s="33"/>
      <c r="E123" s="33"/>
      <c r="F123" s="33"/>
      <c r="G123" s="33"/>
      <c r="H123" s="84"/>
      <c r="I123" s="82"/>
    </row>
    <row r="124" spans="1:10" ht="12" hidden="1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hidden="1" customHeight="1">
      <c r="A125" s="48" t="s">
        <v>24</v>
      </c>
      <c r="B125" s="56" t="s">
        <v>4</v>
      </c>
      <c r="C125" s="35" t="str">
        <f>[11]Ит.пр!C6</f>
        <v xml:space="preserve">ДЖОРАГЕЛДИЕВ Ыхлас </v>
      </c>
      <c r="D125" s="35" t="str">
        <f>[11]Ит.пр!D6</f>
        <v>11.07.97, 1р</v>
      </c>
      <c r="E125" s="35"/>
      <c r="F125" s="35" t="str">
        <f>[11]Ит.пр!F6</f>
        <v>АГПУ</v>
      </c>
      <c r="G125" s="35"/>
      <c r="H125" s="35" t="str">
        <f>[11]Ит.пр!H6</f>
        <v>Хорохордин С.Е.</v>
      </c>
      <c r="I125" s="35">
        <f>[11]Ит.пр!I6</f>
        <v>0</v>
      </c>
      <c r="J125" s="39">
        <v>37</v>
      </c>
    </row>
    <row r="126" spans="1:10" ht="12" hidden="1" customHeight="1">
      <c r="A126" s="49"/>
      <c r="B126" s="41"/>
      <c r="C126" s="36"/>
      <c r="D126" s="36"/>
      <c r="E126" s="36"/>
      <c r="F126" s="36"/>
      <c r="G126" s="36"/>
      <c r="H126" s="36"/>
      <c r="I126" s="36"/>
      <c r="J126" s="39"/>
    </row>
    <row r="127" spans="1:10" ht="12" hidden="1" customHeight="1">
      <c r="A127" s="49"/>
      <c r="B127" s="41" t="s">
        <v>5</v>
      </c>
      <c r="C127" s="35" t="str">
        <f>[11]Ит.пр!C8</f>
        <v/>
      </c>
      <c r="D127" s="35" t="str">
        <f>[11]Ит.пр!D8</f>
        <v/>
      </c>
      <c r="E127" s="35" t="str">
        <f>[11]Ит.пр!E8</f>
        <v/>
      </c>
      <c r="F127" s="35" t="str">
        <f>[11]Ит.пр!F8</f>
        <v/>
      </c>
      <c r="G127" s="35" t="str">
        <f>[11]Ит.пр!G8</f>
        <v/>
      </c>
      <c r="H127" s="35" t="str">
        <f>[11]Ит.пр!H8</f>
        <v/>
      </c>
      <c r="I127" s="35">
        <f>[11]Ит.пр!I8</f>
        <v>0</v>
      </c>
      <c r="J127" s="39">
        <v>38</v>
      </c>
    </row>
    <row r="128" spans="1:10" ht="12" hidden="1" customHeight="1" thickBot="1">
      <c r="A128" s="49"/>
      <c r="B128" s="41"/>
      <c r="C128" s="36"/>
      <c r="D128" s="36"/>
      <c r="E128" s="36"/>
      <c r="F128" s="36"/>
      <c r="G128" s="36"/>
      <c r="H128" s="36"/>
      <c r="I128" s="36"/>
      <c r="J128" s="39"/>
    </row>
    <row r="129" spans="1:10" ht="12" hidden="1" customHeight="1">
      <c r="A129" s="49"/>
      <c r="B129" s="41" t="s">
        <v>6</v>
      </c>
      <c r="C129" s="35" t="str">
        <f>[11]Ит.пр!C10</f>
        <v/>
      </c>
      <c r="D129" s="35" t="str">
        <f>[11]Ит.пр!D10</f>
        <v/>
      </c>
      <c r="E129" s="35" t="str">
        <f>[11]Ит.пр!E10</f>
        <v/>
      </c>
      <c r="F129" s="35" t="str">
        <f>[11]Ит.пр!F10</f>
        <v/>
      </c>
      <c r="G129" s="35" t="str">
        <f>[11]Ит.пр!G10</f>
        <v/>
      </c>
      <c r="H129" s="35" t="str">
        <f>[11]Ит.пр!H10</f>
        <v/>
      </c>
      <c r="I129" s="15"/>
      <c r="J129" s="39">
        <v>39</v>
      </c>
    </row>
    <row r="130" spans="1:10" ht="12" hidden="1" customHeight="1" thickBot="1">
      <c r="A130" s="49"/>
      <c r="B130" s="41"/>
      <c r="C130" s="36"/>
      <c r="D130" s="36"/>
      <c r="E130" s="36"/>
      <c r="F130" s="36"/>
      <c r="G130" s="36"/>
      <c r="H130" s="36"/>
      <c r="I130" s="15"/>
      <c r="J130" s="39"/>
    </row>
    <row r="131" spans="1:10" ht="12" hidden="1" customHeight="1">
      <c r="A131" s="49"/>
      <c r="B131" s="41" t="s">
        <v>6</v>
      </c>
      <c r="C131" s="35" t="str">
        <f>[11]Ит.пр!C12</f>
        <v/>
      </c>
      <c r="D131" s="35" t="str">
        <f>[11]Ит.пр!D12</f>
        <v/>
      </c>
      <c r="E131" s="35" t="str">
        <f>[11]Ит.пр!E12</f>
        <v/>
      </c>
      <c r="F131" s="35" t="str">
        <f>[11]Ит.пр!F12</f>
        <v/>
      </c>
      <c r="G131" s="35" t="str">
        <f>[11]Ит.пр!G12</f>
        <v/>
      </c>
      <c r="H131" s="35" t="str">
        <f>[11]Ит.пр!H12</f>
        <v/>
      </c>
      <c r="I131" s="15"/>
      <c r="J131" s="39">
        <v>40</v>
      </c>
    </row>
    <row r="132" spans="1:10" ht="12" hidden="1" customHeight="1" thickBot="1">
      <c r="A132" s="49"/>
      <c r="B132" s="89"/>
      <c r="C132" s="36"/>
      <c r="D132" s="36"/>
      <c r="E132" s="36"/>
      <c r="F132" s="36"/>
      <c r="G132" s="36"/>
      <c r="H132" s="36"/>
      <c r="I132" s="15"/>
      <c r="J132" s="39"/>
    </row>
    <row r="133" spans="1:10" ht="12" hidden="1" customHeight="1">
      <c r="A133" s="49"/>
      <c r="B133" s="54" t="s">
        <v>12</v>
      </c>
      <c r="C133" s="35">
        <f>[11]Ит.пр!C14</f>
        <v>0</v>
      </c>
      <c r="D133" s="35">
        <f>[11]Ит.пр!D14</f>
        <v>0</v>
      </c>
      <c r="E133" s="35">
        <f>[11]Ит.пр!E14</f>
        <v>0</v>
      </c>
      <c r="F133" s="35">
        <f>[11]Ит.пр!F14</f>
        <v>0</v>
      </c>
      <c r="G133" s="35">
        <f>[11]Ит.пр!G14</f>
        <v>0</v>
      </c>
      <c r="H133" s="35">
        <f>[11]Ит.пр!H14</f>
        <v>0</v>
      </c>
      <c r="I133" s="82"/>
    </row>
    <row r="134" spans="1:10" ht="12" hidden="1" customHeight="1" thickBot="1">
      <c r="A134" s="49"/>
      <c r="B134" s="55"/>
      <c r="C134" s="36"/>
      <c r="D134" s="36"/>
      <c r="E134" s="36"/>
      <c r="F134" s="36"/>
      <c r="G134" s="36"/>
      <c r="H134" s="36"/>
      <c r="I134" s="82"/>
    </row>
    <row r="135" spans="1:10" ht="12" hidden="1" customHeight="1">
      <c r="A135" s="49"/>
      <c r="B135" s="57" t="s">
        <v>12</v>
      </c>
      <c r="C135" s="35">
        <f>[11]Ит.пр!C16</f>
        <v>0</v>
      </c>
      <c r="D135" s="35">
        <f>[11]Ит.пр!D16</f>
        <v>0</v>
      </c>
      <c r="E135" s="35">
        <f>[11]Ит.пр!E16</f>
        <v>0</v>
      </c>
      <c r="F135" s="35">
        <f>[11]Ит.пр!F16</f>
        <v>0</v>
      </c>
      <c r="G135" s="35">
        <f>[11]Ит.пр!G16</f>
        <v>0</v>
      </c>
      <c r="H135" s="35">
        <f>[11]Ит.пр!H16</f>
        <v>0</v>
      </c>
      <c r="I135" s="82"/>
    </row>
    <row r="136" spans="1:10" ht="12" hidden="1" customHeight="1" thickBot="1">
      <c r="A136" s="50"/>
      <c r="B136" s="42"/>
      <c r="C136" s="36"/>
      <c r="D136" s="36"/>
      <c r="E136" s="36"/>
      <c r="F136" s="36"/>
      <c r="G136" s="36"/>
      <c r="H136" s="36"/>
      <c r="I136" s="82"/>
    </row>
    <row r="137" spans="1:10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10" ht="12" customHeight="1">
      <c r="A139" s="1"/>
      <c r="B139" s="25" t="str">
        <f>[1]реквизиты!$A$6</f>
        <v>Гл. судья, судья 1К</v>
      </c>
      <c r="C139" s="6"/>
      <c r="D139" s="6"/>
      <c r="E139" s="28"/>
      <c r="F139" s="25" t="str">
        <f>[1]реквизиты!$G$6</f>
        <v>С.М.Трескин</v>
      </c>
      <c r="G139" s="25"/>
      <c r="H139" s="6"/>
    </row>
    <row r="140" spans="1:10" ht="21.75" customHeight="1">
      <c r="A140" s="1"/>
      <c r="B140" s="25"/>
      <c r="C140" s="7"/>
      <c r="D140" s="7"/>
      <c r="E140" s="29"/>
      <c r="F140" s="24" t="str">
        <f>[1]реквизиты!$G$7</f>
        <v>/Бийск/</v>
      </c>
      <c r="G140" s="24"/>
      <c r="H140" s="7"/>
    </row>
    <row r="141" spans="1:10" ht="12" customHeight="1">
      <c r="A141" s="1"/>
      <c r="B141" s="25" t="str">
        <f>[1]реквизиты!$A$8</f>
        <v>Гл. секретарь, судья 1К</v>
      </c>
      <c r="C141" s="7"/>
      <c r="D141" s="7"/>
      <c r="E141" s="29"/>
      <c r="F141" s="25" t="str">
        <f>[1]реквизиты!$G$8</f>
        <v>В.В.Жданов</v>
      </c>
      <c r="G141" s="25"/>
      <c r="H141" s="6"/>
    </row>
    <row r="142" spans="1:10" ht="12" customHeight="1">
      <c r="C142" s="1"/>
      <c r="F142" t="str">
        <f>[1]реквизиты!$G$9</f>
        <v>/Барнаул/</v>
      </c>
      <c r="H142" s="7"/>
    </row>
    <row r="147" spans="19:19">
      <c r="S147" t="s">
        <v>11</v>
      </c>
    </row>
  </sheetData>
  <mergeCells count="524">
    <mergeCell ref="E40:E41"/>
    <mergeCell ref="E42:E43"/>
    <mergeCell ref="E44:E45"/>
    <mergeCell ref="E55:E56"/>
    <mergeCell ref="E107:E108"/>
    <mergeCell ref="E109:E110"/>
    <mergeCell ref="E116:E117"/>
    <mergeCell ref="E125:E126"/>
    <mergeCell ref="E57:E58"/>
    <mergeCell ref="E60:E61"/>
    <mergeCell ref="E62:E63"/>
    <mergeCell ref="E64:E65"/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E127:E128"/>
    <mergeCell ref="F109:F110"/>
    <mergeCell ref="D105:D106"/>
    <mergeCell ref="D101:D102"/>
    <mergeCell ref="D103:D104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G112:G113"/>
    <mergeCell ref="G114:G115"/>
    <mergeCell ref="D92:D93"/>
    <mergeCell ref="C99:C100"/>
    <mergeCell ref="C94:C95"/>
    <mergeCell ref="E96:E97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C101:C102"/>
    <mergeCell ref="B101:B102"/>
    <mergeCell ref="B105:B106"/>
    <mergeCell ref="C105:C106"/>
    <mergeCell ref="B103:B104"/>
    <mergeCell ref="B94:B95"/>
    <mergeCell ref="C96:C97"/>
    <mergeCell ref="G92:G93"/>
    <mergeCell ref="F96:F97"/>
    <mergeCell ref="D96:D97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H77:H78"/>
    <mergeCell ref="D79:D80"/>
    <mergeCell ref="C88:C89"/>
    <mergeCell ref="G81:G82"/>
    <mergeCell ref="G83:G84"/>
    <mergeCell ref="G86:G87"/>
    <mergeCell ref="G88:G89"/>
    <mergeCell ref="G90:G91"/>
    <mergeCell ref="C90:C91"/>
    <mergeCell ref="D90:D91"/>
    <mergeCell ref="F90:F91"/>
    <mergeCell ref="F79:F80"/>
    <mergeCell ref="C81:C82"/>
    <mergeCell ref="C77:C78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H62:H63"/>
    <mergeCell ref="H68:H69"/>
    <mergeCell ref="H79:H80"/>
    <mergeCell ref="H75:H76"/>
    <mergeCell ref="F64:F65"/>
    <mergeCell ref="H64:H65"/>
    <mergeCell ref="G62:G63"/>
    <mergeCell ref="G64:G65"/>
    <mergeCell ref="H66:H67"/>
    <mergeCell ref="G66:G67"/>
    <mergeCell ref="G68:G69"/>
    <mergeCell ref="G70:G71"/>
    <mergeCell ref="G73:G74"/>
    <mergeCell ref="G75:G76"/>
    <mergeCell ref="G77:G78"/>
    <mergeCell ref="G79:G80"/>
    <mergeCell ref="H40:H41"/>
    <mergeCell ref="H29:H30"/>
    <mergeCell ref="F29:F30"/>
    <mergeCell ref="D75:D7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B49:B50"/>
    <mergeCell ref="B51:B52"/>
    <mergeCell ref="C51:C52"/>
    <mergeCell ref="D51:D52"/>
    <mergeCell ref="C49:C50"/>
    <mergeCell ref="B62:B63"/>
    <mergeCell ref="B66:B67"/>
    <mergeCell ref="F68:F69"/>
    <mergeCell ref="D66:D67"/>
    <mergeCell ref="H70:H71"/>
    <mergeCell ref="C34:C35"/>
    <mergeCell ref="H38:H39"/>
    <mergeCell ref="E36:E37"/>
    <mergeCell ref="D38:D39"/>
    <mergeCell ref="F38:F39"/>
    <mergeCell ref="H21:H22"/>
    <mergeCell ref="F21:F22"/>
    <mergeCell ref="F27:F28"/>
    <mergeCell ref="H23:H24"/>
    <mergeCell ref="H25:H26"/>
    <mergeCell ref="C25:C26"/>
    <mergeCell ref="G31:G32"/>
    <mergeCell ref="G34:G35"/>
    <mergeCell ref="G36:G37"/>
    <mergeCell ref="G38:G39"/>
    <mergeCell ref="E25:E26"/>
    <mergeCell ref="E27:E28"/>
    <mergeCell ref="H34:H35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I114:I115"/>
    <mergeCell ref="D116:D117"/>
    <mergeCell ref="I57:I58"/>
    <mergeCell ref="I88:I89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I112:I113"/>
    <mergeCell ref="C112:C113"/>
    <mergeCell ref="G118:G119"/>
    <mergeCell ref="D112:D113"/>
    <mergeCell ref="D114:D115"/>
    <mergeCell ref="F116:F117"/>
    <mergeCell ref="B122:B123"/>
    <mergeCell ref="I99:I100"/>
    <mergeCell ref="I107:I108"/>
    <mergeCell ref="I62:I63"/>
    <mergeCell ref="I101:I102"/>
    <mergeCell ref="I109:I110"/>
    <mergeCell ref="I94:I9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I60:I61"/>
    <mergeCell ref="I49:I50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H96:H97"/>
    <mergeCell ref="H112:H113"/>
    <mergeCell ref="H107:H108"/>
    <mergeCell ref="H101:H102"/>
    <mergeCell ref="H103:H104"/>
    <mergeCell ref="H109:H110"/>
    <mergeCell ref="H73:H74"/>
    <mergeCell ref="H83:H84"/>
    <mergeCell ref="H94:H95"/>
    <mergeCell ref="H125:H126"/>
    <mergeCell ref="F75:F76"/>
    <mergeCell ref="F73:F74"/>
    <mergeCell ref="H86:H87"/>
    <mergeCell ref="H88:H89"/>
    <mergeCell ref="I86:I87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D109:D110"/>
    <mergeCell ref="F101:F102"/>
    <mergeCell ref="D107:D108"/>
    <mergeCell ref="F105:F106"/>
    <mergeCell ref="F83:F84"/>
    <mergeCell ref="F92:F93"/>
    <mergeCell ref="D88:D89"/>
    <mergeCell ref="F88:F89"/>
    <mergeCell ref="F94:F95"/>
    <mergeCell ref="E92:E93"/>
    <mergeCell ref="E94:E95"/>
    <mergeCell ref="E105:E106"/>
    <mergeCell ref="E133:E134"/>
    <mergeCell ref="D133:D134"/>
    <mergeCell ref="B68:B69"/>
    <mergeCell ref="C66:C67"/>
    <mergeCell ref="E66:E67"/>
    <mergeCell ref="E68:E69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F66:F67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H47:H48"/>
    <mergeCell ref="G60:G61"/>
    <mergeCell ref="F51:F52"/>
    <mergeCell ref="H51:H52"/>
    <mergeCell ref="F53:F54"/>
    <mergeCell ref="H53:H54"/>
    <mergeCell ref="H60:H61"/>
    <mergeCell ref="P30:P31"/>
    <mergeCell ref="I36:I37"/>
    <mergeCell ref="I31:I32"/>
    <mergeCell ref="H55:H56"/>
    <mergeCell ref="I55:I56"/>
    <mergeCell ref="J34:J35"/>
    <mergeCell ref="J36:J37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D34:D35"/>
    <mergeCell ref="C36:C37"/>
    <mergeCell ref="C38:C39"/>
    <mergeCell ref="E38:E39"/>
    <mergeCell ref="H31:H32"/>
    <mergeCell ref="C31:C32"/>
    <mergeCell ref="D36:D37"/>
    <mergeCell ref="D18:D19"/>
    <mergeCell ref="F18:F19"/>
    <mergeCell ref="D21:D22"/>
    <mergeCell ref="D31:D32"/>
    <mergeCell ref="G18:G1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C18:C19"/>
    <mergeCell ref="C21:C22"/>
    <mergeCell ref="D29:D30"/>
    <mergeCell ref="C29:C30"/>
    <mergeCell ref="D25:D26"/>
    <mergeCell ref="C40:C41"/>
    <mergeCell ref="D40:D41"/>
    <mergeCell ref="C27:C28"/>
    <mergeCell ref="D27:D28"/>
    <mergeCell ref="E29:E30"/>
    <mergeCell ref="F16:F17"/>
    <mergeCell ref="F25:F26"/>
    <mergeCell ref="H16:H17"/>
    <mergeCell ref="F31:F32"/>
    <mergeCell ref="H36:H37"/>
    <mergeCell ref="H27:H28"/>
    <mergeCell ref="E31:E32"/>
    <mergeCell ref="E34:E35"/>
    <mergeCell ref="E18:E19"/>
    <mergeCell ref="H6:H7"/>
    <mergeCell ref="B10:B11"/>
    <mergeCell ref="F12:F13"/>
    <mergeCell ref="C23:C24"/>
    <mergeCell ref="D23:D24"/>
    <mergeCell ref="F23:F24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8:H19"/>
    <mergeCell ref="H14:H15"/>
    <mergeCell ref="G12:G13"/>
    <mergeCell ref="G14:G15"/>
    <mergeCell ref="G16:G17"/>
    <mergeCell ref="B99:B100"/>
    <mergeCell ref="B6:B7"/>
    <mergeCell ref="D6:D7"/>
    <mergeCell ref="F6:F7"/>
    <mergeCell ref="C6:C7"/>
    <mergeCell ref="E6:E7"/>
    <mergeCell ref="H8:H9"/>
    <mergeCell ref="G8:G9"/>
    <mergeCell ref="B86:B87"/>
    <mergeCell ref="B75:B76"/>
    <mergeCell ref="B77:B78"/>
    <mergeCell ref="B81:B82"/>
    <mergeCell ref="F10:F11"/>
    <mergeCell ref="E12:E13"/>
    <mergeCell ref="E14:E15"/>
    <mergeCell ref="E16:E17"/>
    <mergeCell ref="D16:D17"/>
    <mergeCell ref="D86:D87"/>
    <mergeCell ref="F86:F87"/>
    <mergeCell ref="E75:E76"/>
    <mergeCell ref="E81:E82"/>
    <mergeCell ref="C86:C87"/>
    <mergeCell ref="B18:B19"/>
    <mergeCell ref="G94:G95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29:B30"/>
    <mergeCell ref="B44:B45"/>
    <mergeCell ref="B34:B35"/>
    <mergeCell ref="B27:B28"/>
    <mergeCell ref="A47:A58"/>
    <mergeCell ref="A60:A71"/>
    <mergeCell ref="A125:A136"/>
    <mergeCell ref="A73:A84"/>
    <mergeCell ref="A86:A97"/>
    <mergeCell ref="A99:A110"/>
    <mergeCell ref="A112:A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C75:C76"/>
    <mergeCell ref="B127:B128"/>
    <mergeCell ref="B107:B108"/>
    <mergeCell ref="B47:B48"/>
    <mergeCell ref="B96:B97"/>
    <mergeCell ref="B112:B113"/>
    <mergeCell ref="B88:B89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G21:G22"/>
    <mergeCell ref="G23:G24"/>
    <mergeCell ref="G25:G26"/>
    <mergeCell ref="G27:G28"/>
    <mergeCell ref="G29:G30"/>
    <mergeCell ref="G40:G41"/>
    <mergeCell ref="G42:G43"/>
    <mergeCell ref="G44:G45"/>
    <mergeCell ref="G47:G48"/>
    <mergeCell ref="G49:G50"/>
    <mergeCell ref="G51:G52"/>
    <mergeCell ref="G53:G54"/>
    <mergeCell ref="G55:G56"/>
    <mergeCell ref="G57:G58"/>
    <mergeCell ref="J8:J9"/>
    <mergeCell ref="J10:J11"/>
    <mergeCell ref="J12:J13"/>
    <mergeCell ref="J14:J15"/>
    <mergeCell ref="J21:J22"/>
    <mergeCell ref="J23:J24"/>
    <mergeCell ref="J25:J26"/>
    <mergeCell ref="J27:J28"/>
    <mergeCell ref="J38:J39"/>
    <mergeCell ref="J40:J41"/>
    <mergeCell ref="J47:J48"/>
    <mergeCell ref="J49:J50"/>
    <mergeCell ref="J51:J52"/>
    <mergeCell ref="J53:J54"/>
    <mergeCell ref="J60:J61"/>
    <mergeCell ref="J62:J63"/>
    <mergeCell ref="J64:J65"/>
    <mergeCell ref="J66:J67"/>
    <mergeCell ref="J73:J74"/>
    <mergeCell ref="J75:J76"/>
    <mergeCell ref="J77:J78"/>
    <mergeCell ref="J79:J80"/>
    <mergeCell ref="J86:J87"/>
    <mergeCell ref="J88:J89"/>
    <mergeCell ref="J90:J91"/>
    <mergeCell ref="J92:J93"/>
    <mergeCell ref="J99:J100"/>
    <mergeCell ref="J101:J102"/>
    <mergeCell ref="J103:J104"/>
    <mergeCell ref="J105:J10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G131:G132"/>
    <mergeCell ref="G120:G121"/>
    <mergeCell ref="G122:G123"/>
    <mergeCell ref="G125:G126"/>
    <mergeCell ref="H131:H132"/>
    <mergeCell ref="G96:G97"/>
    <mergeCell ref="G99:G100"/>
    <mergeCell ref="G101:G102"/>
    <mergeCell ref="G103:G104"/>
    <mergeCell ref="G105:G106"/>
    <mergeCell ref="G107:G108"/>
    <mergeCell ref="G109:G110"/>
    <mergeCell ref="G116:G117"/>
    <mergeCell ref="G133:G134"/>
  </mergeCells>
  <phoneticPr fontId="0" type="noConversion"/>
  <conditionalFormatting sqref="G21:G35 G42:G48 G55:G61 G68:G74 G81:G100 G107:G113 G120:G124">
    <cfRule type="cellIs" dxfId="2" priority="3" stopIfTrue="1" operator="equal">
      <formula>0</formula>
    </cfRule>
  </conditionalFormatting>
  <conditionalFormatting sqref="G18 G16 G14 G8:G10 G12">
    <cfRule type="cellIs" dxfId="1" priority="2" stopIfTrue="1" operator="equal">
      <formula>0</formula>
    </cfRule>
  </conditionalFormatting>
  <conditionalFormatting sqref="G18 G16 G14 G8:G10 G12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42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самбо</cp:lastModifiedBy>
  <cp:lastPrinted>2018-11-18T05:33:47Z</cp:lastPrinted>
  <dcterms:created xsi:type="dcterms:W3CDTF">1996-10-08T23:32:33Z</dcterms:created>
  <dcterms:modified xsi:type="dcterms:W3CDTF">2018-11-18T05:34:56Z</dcterms:modified>
</cp:coreProperties>
</file>