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activeTab="1"/>
  </bookViews>
  <sheets>
    <sheet name="сборная" sheetId="30" r:id="rId1"/>
    <sheet name="призеры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1">призеры!$A$1:$I$84</definedName>
    <definedName name="_xlnm.Print_Area" localSheetId="0">сборная!$A$1:$I$84</definedName>
  </definedNames>
  <calcPr calcId="124519"/>
</workbook>
</file>

<file path=xl/calcChain.xml><?xml version="1.0" encoding="utf-8"?>
<calcChain xmlns="http://schemas.openxmlformats.org/spreadsheetml/2006/main">
  <c r="H76" i="30"/>
  <c r="G76"/>
  <c r="F76"/>
  <c r="E76"/>
  <c r="D76"/>
  <c r="C76"/>
  <c r="H75"/>
  <c r="G75"/>
  <c r="F75"/>
  <c r="E75"/>
  <c r="D75"/>
  <c r="C75"/>
  <c r="H74"/>
  <c r="G74"/>
  <c r="F74"/>
  <c r="E74"/>
  <c r="D74"/>
  <c r="C74"/>
  <c r="H73"/>
  <c r="G73"/>
  <c r="F73"/>
  <c r="E73"/>
  <c r="D73"/>
  <c r="C73"/>
  <c r="H72"/>
  <c r="G72"/>
  <c r="F72"/>
  <c r="E72"/>
  <c r="D72"/>
  <c r="C72"/>
  <c r="H71"/>
  <c r="G71"/>
  <c r="F71"/>
  <c r="E71"/>
  <c r="D71"/>
  <c r="C71"/>
  <c r="H69"/>
  <c r="G69"/>
  <c r="F69"/>
  <c r="E69"/>
  <c r="D69"/>
  <c r="C69"/>
  <c r="H68"/>
  <c r="G68"/>
  <c r="F68"/>
  <c r="E68"/>
  <c r="D68"/>
  <c r="C68"/>
  <c r="H67"/>
  <c r="G67"/>
  <c r="F67"/>
  <c r="E67"/>
  <c r="D67"/>
  <c r="C67"/>
  <c r="H66"/>
  <c r="G66"/>
  <c r="F66"/>
  <c r="E66"/>
  <c r="D66"/>
  <c r="C66"/>
  <c r="H65"/>
  <c r="G65"/>
  <c r="F65"/>
  <c r="E65"/>
  <c r="D65"/>
  <c r="C65"/>
  <c r="H64"/>
  <c r="G64"/>
  <c r="F64"/>
  <c r="E64"/>
  <c r="D64"/>
  <c r="C64"/>
  <c r="H62"/>
  <c r="G62"/>
  <c r="F62"/>
  <c r="E62"/>
  <c r="D62"/>
  <c r="C62"/>
  <c r="H61"/>
  <c r="G61"/>
  <c r="F61"/>
  <c r="E61"/>
  <c r="D61"/>
  <c r="C61"/>
  <c r="H60"/>
  <c r="G60"/>
  <c r="F60"/>
  <c r="E60"/>
  <c r="D60"/>
  <c r="C60"/>
  <c r="H59"/>
  <c r="G59"/>
  <c r="F59"/>
  <c r="E59"/>
  <c r="D59"/>
  <c r="C59"/>
  <c r="H58"/>
  <c r="G58"/>
  <c r="F58"/>
  <c r="E58"/>
  <c r="D58"/>
  <c r="C58"/>
  <c r="H57"/>
  <c r="G57"/>
  <c r="F57"/>
  <c r="E57"/>
  <c r="D57"/>
  <c r="C57"/>
  <c r="H55"/>
  <c r="G55"/>
  <c r="F55"/>
  <c r="E55"/>
  <c r="D55"/>
  <c r="C55"/>
  <c r="H54"/>
  <c r="G54"/>
  <c r="F54"/>
  <c r="E54"/>
  <c r="D54"/>
  <c r="C54"/>
  <c r="H53"/>
  <c r="G53"/>
  <c r="F53"/>
  <c r="E53"/>
  <c r="D53"/>
  <c r="C53"/>
  <c r="H52"/>
  <c r="G52"/>
  <c r="F52"/>
  <c r="E52"/>
  <c r="D52"/>
  <c r="C52"/>
  <c r="H51"/>
  <c r="G51"/>
  <c r="F51"/>
  <c r="E51"/>
  <c r="D51"/>
  <c r="C51"/>
  <c r="H50"/>
  <c r="G50"/>
  <c r="F50"/>
  <c r="E50"/>
  <c r="D50"/>
  <c r="C50"/>
  <c r="H48"/>
  <c r="G48"/>
  <c r="F48"/>
  <c r="E48"/>
  <c r="D48"/>
  <c r="C48"/>
  <c r="H47"/>
  <c r="G47"/>
  <c r="F47"/>
  <c r="E47"/>
  <c r="D47"/>
  <c r="C47"/>
  <c r="H46"/>
  <c r="G46"/>
  <c r="F46"/>
  <c r="E46"/>
  <c r="D46"/>
  <c r="C46"/>
  <c r="H45"/>
  <c r="G45"/>
  <c r="F45"/>
  <c r="E45"/>
  <c r="D45"/>
  <c r="C45"/>
  <c r="H44"/>
  <c r="G44"/>
  <c r="F44"/>
  <c r="E44"/>
  <c r="D44"/>
  <c r="C44"/>
  <c r="H43"/>
  <c r="G43"/>
  <c r="F43"/>
  <c r="E43"/>
  <c r="D43"/>
  <c r="C43"/>
  <c r="H41"/>
  <c r="G41"/>
  <c r="F41"/>
  <c r="E41"/>
  <c r="D41"/>
  <c r="C41"/>
  <c r="H40"/>
  <c r="G40"/>
  <c r="F40"/>
  <c r="E40"/>
  <c r="D40"/>
  <c r="C40"/>
  <c r="H39"/>
  <c r="G39"/>
  <c r="F39"/>
  <c r="E39"/>
  <c r="D39"/>
  <c r="C39"/>
  <c r="H38"/>
  <c r="G38"/>
  <c r="F38"/>
  <c r="E38"/>
  <c r="D38"/>
  <c r="C38"/>
  <c r="H37"/>
  <c r="G37"/>
  <c r="F37"/>
  <c r="E37"/>
  <c r="D37"/>
  <c r="C37"/>
  <c r="H36"/>
  <c r="G36"/>
  <c r="F36"/>
  <c r="E36"/>
  <c r="D36"/>
  <c r="C36"/>
  <c r="H34"/>
  <c r="G34"/>
  <c r="F34"/>
  <c r="E34"/>
  <c r="D34"/>
  <c r="C34"/>
  <c r="H33"/>
  <c r="G33"/>
  <c r="F33"/>
  <c r="E33"/>
  <c r="D33"/>
  <c r="C33"/>
  <c r="H32"/>
  <c r="G32"/>
  <c r="F32"/>
  <c r="E32"/>
  <c r="D32"/>
  <c r="C32"/>
  <c r="H31"/>
  <c r="G31"/>
  <c r="F31"/>
  <c r="E31"/>
  <c r="D31"/>
  <c r="C31"/>
  <c r="H30"/>
  <c r="G30"/>
  <c r="F30"/>
  <c r="E30"/>
  <c r="D30"/>
  <c r="C30"/>
  <c r="H29"/>
  <c r="G29"/>
  <c r="F29"/>
  <c r="E29"/>
  <c r="D29"/>
  <c r="C29"/>
  <c r="H27"/>
  <c r="G27"/>
  <c r="F27"/>
  <c r="E27"/>
  <c r="D27"/>
  <c r="C27"/>
  <c r="H26"/>
  <c r="G26"/>
  <c r="F26"/>
  <c r="E26"/>
  <c r="D26"/>
  <c r="C26"/>
  <c r="H25"/>
  <c r="G25"/>
  <c r="F25"/>
  <c r="E25"/>
  <c r="D25"/>
  <c r="C25"/>
  <c r="H24"/>
  <c r="G24"/>
  <c r="F24"/>
  <c r="E24"/>
  <c r="D24"/>
  <c r="C24"/>
  <c r="H23"/>
  <c r="G23"/>
  <c r="F23"/>
  <c r="E23"/>
  <c r="D23"/>
  <c r="C23"/>
  <c r="H22"/>
  <c r="G22"/>
  <c r="F22"/>
  <c r="E22"/>
  <c r="D22"/>
  <c r="C22"/>
  <c r="H20"/>
  <c r="G20"/>
  <c r="F20"/>
  <c r="E20"/>
  <c r="D20"/>
  <c r="C20"/>
  <c r="H19"/>
  <c r="G19"/>
  <c r="F19"/>
  <c r="E19"/>
  <c r="D19"/>
  <c r="C19"/>
  <c r="H18"/>
  <c r="G18"/>
  <c r="F18"/>
  <c r="E18"/>
  <c r="D18"/>
  <c r="C18"/>
  <c r="H17"/>
  <c r="G17"/>
  <c r="F17"/>
  <c r="E17"/>
  <c r="D17"/>
  <c r="C17"/>
  <c r="H16"/>
  <c r="G16"/>
  <c r="F16"/>
  <c r="E16"/>
  <c r="D16"/>
  <c r="C16"/>
  <c r="H15"/>
  <c r="G15"/>
  <c r="F15"/>
  <c r="E15"/>
  <c r="D15"/>
  <c r="C15"/>
  <c r="H13"/>
  <c r="G13"/>
  <c r="F13"/>
  <c r="E13"/>
  <c r="D13"/>
  <c r="C13"/>
  <c r="H12"/>
  <c r="G12"/>
  <c r="F12"/>
  <c r="E12"/>
  <c r="D12"/>
  <c r="C12"/>
  <c r="H11"/>
  <c r="G11"/>
  <c r="F11"/>
  <c r="E11"/>
  <c r="D11"/>
  <c r="C11"/>
  <c r="H10"/>
  <c r="G10"/>
  <c r="F10"/>
  <c r="E10"/>
  <c r="D10"/>
  <c r="C10"/>
  <c r="H9"/>
  <c r="G9"/>
  <c r="F9"/>
  <c r="E9"/>
  <c r="D9"/>
  <c r="C9"/>
  <c r="I8"/>
  <c r="H8"/>
  <c r="G8"/>
  <c r="F8"/>
  <c r="E8"/>
  <c r="D8"/>
  <c r="C8"/>
  <c r="A4"/>
  <c r="A3"/>
  <c r="C72" i="3" l="1"/>
  <c r="D72"/>
  <c r="E72"/>
  <c r="F72"/>
  <c r="G72"/>
  <c r="H72"/>
  <c r="C73"/>
  <c r="D73"/>
  <c r="E73"/>
  <c r="F73"/>
  <c r="G73"/>
  <c r="H73"/>
  <c r="C74"/>
  <c r="D74"/>
  <c r="E74"/>
  <c r="F74"/>
  <c r="G74"/>
  <c r="H74"/>
  <c r="C75"/>
  <c r="D75"/>
  <c r="E75"/>
  <c r="F75"/>
  <c r="G75"/>
  <c r="H75"/>
  <c r="C76"/>
  <c r="D76"/>
  <c r="E76"/>
  <c r="F76"/>
  <c r="G76"/>
  <c r="H76"/>
  <c r="H71"/>
  <c r="F71"/>
  <c r="E71"/>
  <c r="D71"/>
  <c r="C71"/>
  <c r="C65"/>
  <c r="D65"/>
  <c r="E65"/>
  <c r="F65"/>
  <c r="G65"/>
  <c r="H65"/>
  <c r="C66"/>
  <c r="D66"/>
  <c r="E66"/>
  <c r="F66"/>
  <c r="G66"/>
  <c r="H66"/>
  <c r="C67"/>
  <c r="D67"/>
  <c r="E67"/>
  <c r="F67"/>
  <c r="G67"/>
  <c r="H67"/>
  <c r="C68"/>
  <c r="D68"/>
  <c r="E68"/>
  <c r="F68"/>
  <c r="G68"/>
  <c r="H68"/>
  <c r="C69"/>
  <c r="D69"/>
  <c r="E69"/>
  <c r="F69"/>
  <c r="G69"/>
  <c r="H69"/>
  <c r="H64"/>
  <c r="F64"/>
  <c r="E64"/>
  <c r="D64"/>
  <c r="C64"/>
  <c r="C58"/>
  <c r="D58"/>
  <c r="E58"/>
  <c r="F58"/>
  <c r="G58"/>
  <c r="H58"/>
  <c r="C59"/>
  <c r="D59"/>
  <c r="E59"/>
  <c r="F59"/>
  <c r="G59"/>
  <c r="H59"/>
  <c r="C60"/>
  <c r="D60"/>
  <c r="E60"/>
  <c r="F60"/>
  <c r="G60"/>
  <c r="H60"/>
  <c r="C61"/>
  <c r="D61"/>
  <c r="E61"/>
  <c r="F61"/>
  <c r="G61"/>
  <c r="H61"/>
  <c r="C62"/>
  <c r="D62"/>
  <c r="E62"/>
  <c r="F62"/>
  <c r="G62"/>
  <c r="H62"/>
  <c r="H57"/>
  <c r="F57"/>
  <c r="E57"/>
  <c r="D57"/>
  <c r="C57"/>
  <c r="C51"/>
  <c r="D51"/>
  <c r="E51"/>
  <c r="F51"/>
  <c r="G51"/>
  <c r="H51"/>
  <c r="C52"/>
  <c r="D52"/>
  <c r="E52"/>
  <c r="F52"/>
  <c r="G52"/>
  <c r="H52"/>
  <c r="C53"/>
  <c r="D53"/>
  <c r="E53"/>
  <c r="F53"/>
  <c r="G53"/>
  <c r="H53"/>
  <c r="C54"/>
  <c r="D54"/>
  <c r="E54"/>
  <c r="F54"/>
  <c r="G54"/>
  <c r="H54"/>
  <c r="C55"/>
  <c r="D55"/>
  <c r="E55"/>
  <c r="F55"/>
  <c r="G55"/>
  <c r="H55"/>
  <c r="H50"/>
  <c r="F50"/>
  <c r="E50"/>
  <c r="D50"/>
  <c r="C50"/>
  <c r="C44"/>
  <c r="D44"/>
  <c r="E44"/>
  <c r="F44"/>
  <c r="G44"/>
  <c r="H44"/>
  <c r="C45"/>
  <c r="D45"/>
  <c r="E45"/>
  <c r="F45"/>
  <c r="G45"/>
  <c r="H45"/>
  <c r="C46"/>
  <c r="D46"/>
  <c r="E46"/>
  <c r="F46"/>
  <c r="G46"/>
  <c r="H46"/>
  <c r="C47"/>
  <c r="D47"/>
  <c r="E47"/>
  <c r="F47"/>
  <c r="G47"/>
  <c r="H47"/>
  <c r="C48"/>
  <c r="D48"/>
  <c r="E48"/>
  <c r="F48"/>
  <c r="G48"/>
  <c r="H48"/>
  <c r="H43"/>
  <c r="F43"/>
  <c r="E43"/>
  <c r="D43"/>
  <c r="C43"/>
  <c r="C37"/>
  <c r="D37"/>
  <c r="E37"/>
  <c r="F37"/>
  <c r="G37"/>
  <c r="H37"/>
  <c r="C38"/>
  <c r="D38"/>
  <c r="E38"/>
  <c r="F38"/>
  <c r="G38"/>
  <c r="H38"/>
  <c r="C39"/>
  <c r="D39"/>
  <c r="E39"/>
  <c r="F39"/>
  <c r="G39"/>
  <c r="H39"/>
  <c r="C40"/>
  <c r="D40"/>
  <c r="E40"/>
  <c r="F40"/>
  <c r="G40"/>
  <c r="H40"/>
  <c r="C41"/>
  <c r="D41"/>
  <c r="E41"/>
  <c r="F41"/>
  <c r="G41"/>
  <c r="H41"/>
  <c r="H36"/>
  <c r="F36"/>
  <c r="E36"/>
  <c r="D36"/>
  <c r="C36"/>
  <c r="C30"/>
  <c r="D30"/>
  <c r="E30"/>
  <c r="F30"/>
  <c r="G30"/>
  <c r="H30"/>
  <c r="C31"/>
  <c r="D31"/>
  <c r="E31"/>
  <c r="F31"/>
  <c r="G31"/>
  <c r="H31"/>
  <c r="C32"/>
  <c r="D32"/>
  <c r="E32"/>
  <c r="F32"/>
  <c r="G32"/>
  <c r="H32"/>
  <c r="C33"/>
  <c r="D33"/>
  <c r="E33"/>
  <c r="F33"/>
  <c r="G33"/>
  <c r="H33"/>
  <c r="C34"/>
  <c r="D34"/>
  <c r="E34"/>
  <c r="F34"/>
  <c r="G34"/>
  <c r="H34"/>
  <c r="H29"/>
  <c r="F29"/>
  <c r="E29"/>
  <c r="D29"/>
  <c r="C29"/>
  <c r="C23"/>
  <c r="D23"/>
  <c r="E23"/>
  <c r="F23"/>
  <c r="G23"/>
  <c r="H23"/>
  <c r="C24"/>
  <c r="D24"/>
  <c r="E24"/>
  <c r="F24"/>
  <c r="G24"/>
  <c r="H24"/>
  <c r="C25"/>
  <c r="D25"/>
  <c r="E25"/>
  <c r="F25"/>
  <c r="G25"/>
  <c r="H25"/>
  <c r="C26"/>
  <c r="D26"/>
  <c r="E26"/>
  <c r="F26"/>
  <c r="G26"/>
  <c r="H26"/>
  <c r="C27"/>
  <c r="D27"/>
  <c r="E27"/>
  <c r="F27"/>
  <c r="G27"/>
  <c r="H27"/>
  <c r="H22"/>
  <c r="F22"/>
  <c r="E22"/>
  <c r="D22"/>
  <c r="C22"/>
  <c r="G16" l="1"/>
  <c r="G17"/>
  <c r="G18"/>
  <c r="G19"/>
  <c r="G20"/>
  <c r="E15" l="1"/>
  <c r="H15"/>
  <c r="D15"/>
  <c r="C15"/>
  <c r="H19"/>
  <c r="C19"/>
  <c r="E19"/>
  <c r="D19"/>
  <c r="C17"/>
  <c r="D17"/>
  <c r="H17"/>
  <c r="E17"/>
  <c r="E20"/>
  <c r="D20"/>
  <c r="C20"/>
  <c r="H20"/>
  <c r="D16"/>
  <c r="C16"/>
  <c r="E16"/>
  <c r="H16"/>
  <c r="H18"/>
  <c r="C18"/>
  <c r="D18"/>
  <c r="E18"/>
  <c r="F19" l="1"/>
  <c r="F18"/>
  <c r="F17"/>
  <c r="F16"/>
  <c r="F15"/>
  <c r="F20"/>
  <c r="C9" l="1"/>
  <c r="D9"/>
  <c r="E9"/>
  <c r="F9"/>
  <c r="G9"/>
  <c r="H9"/>
  <c r="C10"/>
  <c r="D10"/>
  <c r="E10"/>
  <c r="F10"/>
  <c r="G10"/>
  <c r="H10"/>
  <c r="C11"/>
  <c r="D11"/>
  <c r="E11"/>
  <c r="F11"/>
  <c r="G11"/>
  <c r="H11"/>
  <c r="C12"/>
  <c r="D12"/>
  <c r="E12"/>
  <c r="F12"/>
  <c r="G12"/>
  <c r="H12"/>
  <c r="C13"/>
  <c r="D13"/>
  <c r="E13"/>
  <c r="F13"/>
  <c r="G13"/>
  <c r="H13"/>
  <c r="H8"/>
  <c r="F8"/>
  <c r="E8"/>
  <c r="D8"/>
  <c r="C8"/>
  <c r="I8"/>
  <c r="G71" l="1"/>
  <c r="G64"/>
  <c r="G57"/>
  <c r="G50"/>
  <c r="G43"/>
  <c r="G36"/>
  <c r="G29"/>
  <c r="G22"/>
  <c r="G15"/>
  <c r="G8" l="1"/>
  <c r="A4" l="1"/>
  <c r="A3"/>
  <c r="F81"/>
  <c r="F80"/>
  <c r="F79"/>
  <c r="F78"/>
</calcChain>
</file>

<file path=xl/sharedStrings.xml><?xml version="1.0" encoding="utf-8"?>
<sst xmlns="http://schemas.openxmlformats.org/spreadsheetml/2006/main" count="162" uniqueCount="29">
  <si>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</si>
  <si>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</si>
  <si>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</si>
  <si>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</si>
  <si>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</si>
  <si>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</si>
  <si>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</si>
  <si>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</si>
  <si>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5</t>
  </si>
  <si>
    <t>6</t>
  </si>
  <si>
    <t>Нариманов ТА Ходорев АН</t>
  </si>
  <si>
    <t>округ</t>
  </si>
  <si>
    <t>субъект, город, ведомство</t>
  </si>
  <si>
    <t>Гл. судья, судья ВК</t>
  </si>
  <si>
    <t>Гл. секретарь, судья ВК</t>
  </si>
  <si>
    <t>СПИСОК ПРИЗЕРОВ ЮНОШИ</t>
  </si>
  <si>
    <t>60 кг</t>
  </si>
  <si>
    <t>48 кг</t>
  </si>
  <si>
    <t>52 кг</t>
  </si>
  <si>
    <t>56 кг</t>
  </si>
  <si>
    <t>65 кг</t>
  </si>
  <si>
    <t>70 кг</t>
  </si>
  <si>
    <t>75 кг</t>
  </si>
  <si>
    <t>81 кг</t>
  </si>
  <si>
    <t>87 кг</t>
  </si>
  <si>
    <t>св 87 кг</t>
  </si>
  <si>
    <t>сборная команда Алтайского края</t>
  </si>
  <si>
    <t>тренер:</t>
  </si>
  <si>
    <t>судья: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</si>
</sst>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sz val="9"/>
      <name val="Arial Narrow"/>
      <family val="2"/>
      <charset val="204"/>
    </font>
    <font>
      <sz val="10"/>
      <name val="Arial Cyr"/>
      <charset val="204"/>
    </font>
    <font>
      <sz val="11"/>
      <name val="Arial Narrow"/>
      <family val="2"/>
      <charset val="204"/>
    </font>
    <font>
      <b/>
      <sz val="14"/>
      <name val="Arial Narrow"/>
      <family val="2"/>
      <charset val="204"/>
    </font>
    <font>
      <sz val="9"/>
      <color theme="0"/>
      <name val="Arial Narrow"/>
      <family val="2"/>
      <charset val="204"/>
    </font>
    <font>
      <sz val="10"/>
      <color theme="0"/>
      <name val="Arial Narrow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23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Fill="1" applyBorder="1"/>
    <xf numFmtId="0" fontId="7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0" fillId="0" borderId="29" xfId="0" applyBorder="1"/>
    <xf numFmtId="0" fontId="5" fillId="0" borderId="30" xfId="0" applyFont="1" applyFill="1" applyBorder="1"/>
    <xf numFmtId="0" fontId="7" fillId="0" borderId="30" xfId="0" applyFont="1" applyFill="1" applyBorder="1"/>
    <xf numFmtId="0" fontId="7" fillId="0" borderId="30" xfId="0" applyFont="1" applyFill="1" applyBorder="1" applyAlignment="1">
      <alignment horizontal="center" vertical="center"/>
    </xf>
    <xf numFmtId="0" fontId="7" fillId="0" borderId="31" xfId="0" applyNumberFormat="1" applyFont="1" applyFill="1" applyBorder="1"/>
    <xf numFmtId="0" fontId="16" fillId="0" borderId="0" xfId="0" applyFont="1"/>
    <xf numFmtId="0" fontId="15" fillId="4" borderId="0" xfId="0" applyFont="1" applyFill="1" applyBorder="1" applyAlignment="1">
      <alignment horizontal="center" vertical="center" textRotation="90"/>
    </xf>
    <xf numFmtId="0" fontId="16" fillId="0" borderId="29" xfId="0" applyFont="1" applyBorder="1"/>
    <xf numFmtId="0" fontId="3" fillId="0" borderId="0" xfId="0" applyFont="1" applyBorder="1" applyAlignment="1"/>
    <xf numFmtId="0" fontId="15" fillId="3" borderId="21" xfId="0" applyFont="1" applyFill="1" applyBorder="1" applyAlignment="1">
      <alignment horizontal="center" vertical="center" textRotation="90"/>
    </xf>
    <xf numFmtId="0" fontId="15" fillId="3" borderId="22" xfId="0" applyFont="1" applyFill="1" applyBorder="1" applyAlignment="1">
      <alignment horizontal="center" vertical="center" textRotation="90"/>
    </xf>
    <xf numFmtId="0" fontId="15" fillId="3" borderId="20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5" fillId="3" borderId="10" xfId="0" applyFont="1" applyFill="1" applyBorder="1" applyAlignment="1">
      <alignment horizontal="center" vertical="center" textRotation="90"/>
    </xf>
    <xf numFmtId="0" fontId="15" fillId="3" borderId="3" xfId="0" applyFont="1" applyFill="1" applyBorder="1" applyAlignment="1">
      <alignment horizontal="center" vertical="center" textRotation="90"/>
    </xf>
    <xf numFmtId="0" fontId="15" fillId="3" borderId="4" xfId="0" applyFont="1" applyFill="1" applyBorder="1" applyAlignment="1">
      <alignment horizontal="center" vertical="center" textRotation="90"/>
    </xf>
    <xf numFmtId="0" fontId="15" fillId="3" borderId="24" xfId="0" applyFont="1" applyFill="1" applyBorder="1" applyAlignment="1">
      <alignment horizontal="center" vertical="center" textRotation="90"/>
    </xf>
    <xf numFmtId="0" fontId="15" fillId="3" borderId="1" xfId="0" applyFont="1" applyFill="1" applyBorder="1" applyAlignment="1">
      <alignment horizontal="center" vertical="center" textRotation="90"/>
    </xf>
    <xf numFmtId="0" fontId="15" fillId="3" borderId="2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8" fillId="3" borderId="24" xfId="0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 textRotation="90"/>
    </xf>
    <xf numFmtId="0" fontId="8" fillId="3" borderId="2" xfId="0" applyFont="1" applyFill="1" applyBorder="1" applyAlignment="1">
      <alignment horizontal="center" vertical="center" textRotation="90"/>
    </xf>
    <xf numFmtId="0" fontId="8" fillId="3" borderId="10" xfId="0" applyFont="1" applyFill="1" applyBorder="1" applyAlignment="1">
      <alignment horizontal="center" vertical="center" textRotation="90"/>
    </xf>
    <xf numFmtId="0" fontId="8" fillId="3" borderId="3" xfId="0" applyFont="1" applyFill="1" applyBorder="1" applyAlignment="1">
      <alignment horizontal="center" vertical="center" textRotation="90"/>
    </xf>
    <xf numFmtId="0" fontId="8" fillId="3" borderId="4" xfId="0" applyFont="1" applyFill="1" applyBorder="1" applyAlignment="1">
      <alignment horizontal="center" vertical="center" textRotation="90"/>
    </xf>
    <xf numFmtId="0" fontId="8" fillId="3" borderId="21" xfId="0" applyFont="1" applyFill="1" applyBorder="1" applyAlignment="1">
      <alignment horizontal="center" vertical="center" textRotation="90"/>
    </xf>
    <xf numFmtId="0" fontId="8" fillId="3" borderId="22" xfId="0" applyFont="1" applyFill="1" applyBorder="1" applyAlignment="1">
      <alignment horizontal="center" vertical="center" textRotation="90"/>
    </xf>
    <xf numFmtId="0" fontId="8" fillId="3" borderId="20" xfId="0" applyFont="1" applyFill="1" applyBorder="1" applyAlignment="1">
      <alignment horizontal="center" vertical="center" textRotation="90"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0" fillId="0" borderId="34" xfId="0" applyBorder="1"/>
    <xf numFmtId="0" fontId="0" fillId="0" borderId="0" xfId="0" applyFill="1" applyBorder="1"/>
    <xf numFmtId="0" fontId="0" fillId="0" borderId="35" xfId="0" applyFill="1" applyBorder="1"/>
    <xf numFmtId="0" fontId="13" fillId="0" borderId="10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7" fillId="0" borderId="35" xfId="0" applyFont="1" applyFill="1" applyBorder="1"/>
    <xf numFmtId="0" fontId="8" fillId="4" borderId="34" xfId="0" applyFont="1" applyFill="1" applyBorder="1" applyAlignment="1">
      <alignment horizontal="center" vertical="center" textRotation="90"/>
    </xf>
    <xf numFmtId="0" fontId="1" fillId="0" borderId="35" xfId="0" applyFont="1" applyBorder="1" applyAlignment="1">
      <alignment vertical="center" wrapText="1"/>
    </xf>
    <xf numFmtId="0" fontId="7" fillId="0" borderId="31" xfId="0" applyFont="1" applyFill="1" applyBorder="1"/>
    <xf numFmtId="0" fontId="14" fillId="0" borderId="23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19050</xdr:rowOff>
    </xdr:from>
    <xdr:to>
      <xdr:col>2</xdr:col>
      <xdr:colOff>9525</xdr:colOff>
      <xdr:row>1</xdr:row>
      <xdr:rowOff>200025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7200" y="190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64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19050</xdr:rowOff>
    </xdr:from>
    <xdr:to>
      <xdr:col>2</xdr:col>
      <xdr:colOff>9525</xdr:colOff>
      <xdr:row>1</xdr:row>
      <xdr:rowOff>200025</xdr:rowOff>
    </xdr:to>
    <xdr:pic>
      <xdr:nvPicPr>
        <xdr:cNvPr id="164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7200" y="190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65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7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66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75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72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81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78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87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84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8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8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8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46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56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50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60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55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абочая регистрация"/>
      <sheetName val="регистрация"/>
    </sheetNames>
    <sheetDataSet>
      <sheetData sheetId="0">
        <row r="2">
          <cell r="A2" t="str">
            <v>Первенство Алтайского края по самбо среди старших юношей 2001-2002г.р.</v>
          </cell>
        </row>
        <row r="3">
          <cell r="A3" t="str">
            <v>15-18 ноября 2018г.                                                        г.Барнаул</v>
          </cell>
        </row>
        <row r="6">
          <cell r="G6" t="str">
            <v>С.М.Трескин</v>
          </cell>
        </row>
        <row r="7">
          <cell r="G7" t="str">
            <v>/Бийск/</v>
          </cell>
        </row>
        <row r="8">
          <cell r="G8" t="str">
            <v>В.В.Жданов</v>
          </cell>
        </row>
        <row r="9">
          <cell r="G9" t="str">
            <v>/Барнаул/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МАЛЫГИН Владимир Николаевич</v>
          </cell>
          <cell r="D6" t="str">
            <v>10.03.01, КМС</v>
          </cell>
          <cell r="E6" t="str">
            <v>СФО</v>
          </cell>
          <cell r="F6" t="str">
            <v>Бийск</v>
          </cell>
          <cell r="H6" t="str">
            <v>Первов В.И., Гаврилов В.В.</v>
          </cell>
        </row>
        <row r="7">
          <cell r="C7" t="str">
            <v>МАЛЫГИН Александр Николаевич</v>
          </cell>
          <cell r="D7" t="str">
            <v>10.03.01, КМС</v>
          </cell>
          <cell r="E7" t="str">
            <v>СФО</v>
          </cell>
          <cell r="F7" t="str">
            <v>Бийск, СДЮШОР-3</v>
          </cell>
          <cell r="H7" t="str">
            <v>Первов В.И., Гаврилов В.В.</v>
          </cell>
        </row>
        <row r="8">
          <cell r="C8" t="str">
            <v>ФУНК Вадим Викторович</v>
          </cell>
          <cell r="D8" t="str">
            <v>29.08.02, 1</v>
          </cell>
          <cell r="E8" t="str">
            <v>СФО</v>
          </cell>
          <cell r="F8" t="str">
            <v>Алтайский, Кдюсш, МО</v>
          </cell>
          <cell r="H8" t="str">
            <v>Кочетов С.С.</v>
          </cell>
        </row>
        <row r="9">
          <cell r="C9" t="str">
            <v>ВНУКОВ Сергей Денисович</v>
          </cell>
          <cell r="D9" t="str">
            <v>12.08.02, 2</v>
          </cell>
          <cell r="E9" t="str">
            <v>СФО</v>
          </cell>
          <cell r="F9" t="str">
            <v>Алтайский, Дпш, МО</v>
          </cell>
          <cell r="H9" t="str">
            <v>Мордвинов В.Б.</v>
          </cell>
        </row>
        <row r="10">
          <cell r="C10" t="str">
            <v>САТОНИН Кирилл Виткорович</v>
          </cell>
          <cell r="D10" t="str">
            <v>17.12.02, 2</v>
          </cell>
          <cell r="E10" t="str">
            <v>СФО</v>
          </cell>
          <cell r="F10" t="str">
            <v>Алтайский,Бийск</v>
          </cell>
          <cell r="H10" t="str">
            <v>Гаврилов В.В.</v>
          </cell>
        </row>
        <row r="11">
          <cell r="C11" t="str">
            <v>ВОРОБЬЕВ Артур Викторович</v>
          </cell>
          <cell r="D11" t="str">
            <v>27.03.02, 1</v>
          </cell>
          <cell r="E11" t="str">
            <v>СФО</v>
          </cell>
          <cell r="F11" t="str">
            <v>Алтайский, Благовещенка, МО</v>
          </cell>
          <cell r="H11" t="str">
            <v>Екименко А,В,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НАЗАРЕТЯН Карен Арташесович</v>
          </cell>
          <cell r="D6" t="str">
            <v>01.10.01, КМС</v>
          </cell>
          <cell r="E6" t="str">
            <v>СФО</v>
          </cell>
          <cell r="F6" t="str">
            <v>Алтайский, Кдюсш, МО</v>
          </cell>
          <cell r="H6" t="str">
            <v>Тюкин С.Г. Жданов В.В.</v>
          </cell>
        </row>
        <row r="7">
          <cell r="C7" t="str">
            <v>ЛУЖНОВ Иван Андреевич</v>
          </cell>
          <cell r="D7" t="str">
            <v>07.07.01, 1</v>
          </cell>
          <cell r="E7" t="str">
            <v>СФО</v>
          </cell>
          <cell r="F7" t="str">
            <v>Алтайский, Бийск, МО</v>
          </cell>
          <cell r="H7" t="str">
            <v>Димитриенко И.В.</v>
          </cell>
        </row>
        <row r="8">
          <cell r="C8" t="str">
            <v>ГРЕЧКА Никита Васильевич</v>
          </cell>
          <cell r="D8" t="str">
            <v>10.10.01, 1</v>
          </cell>
          <cell r="E8" t="str">
            <v>СФО</v>
          </cell>
          <cell r="F8" t="str">
            <v>Алтайский, Шипуново, МО</v>
          </cell>
          <cell r="H8" t="str">
            <v>Куликов В.М.</v>
          </cell>
        </row>
        <row r="9">
          <cell r="C9" t="str">
            <v>СКРИПАЧЕВ Артем Павлович</v>
          </cell>
          <cell r="D9" t="str">
            <v>04.01.01, 1</v>
          </cell>
          <cell r="E9" t="str">
            <v>СФО</v>
          </cell>
          <cell r="F9" t="str">
            <v xml:space="preserve">Алтайский, Мамонтово, </v>
          </cell>
          <cell r="H9" t="str">
            <v>Косилов А.А.</v>
          </cell>
        </row>
        <row r="10">
          <cell r="C10" t="str">
            <v>ПЕТРОСЯН Леван Гурамович</v>
          </cell>
          <cell r="D10" t="str">
            <v>20.05.01, 1</v>
          </cell>
          <cell r="E10" t="str">
            <v>СФО</v>
          </cell>
          <cell r="F10" t="str">
            <v>Алтайский, Благовещенка, МО</v>
          </cell>
          <cell r="H10" t="str">
            <v>Екименко А,В,</v>
          </cell>
        </row>
        <row r="11">
          <cell r="C11" t="str">
            <v>КОЛЕСОВ Андрей Александрович</v>
          </cell>
          <cell r="D11" t="str">
            <v>05.05.01, 1</v>
          </cell>
          <cell r="E11" t="str">
            <v>СФО</v>
          </cell>
          <cell r="F11" t="str">
            <v>Алтайский, Бийск, МО</v>
          </cell>
          <cell r="H11" t="str">
            <v>Димитриенко И.В.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ВАЛИЕВ Рустам Алиджонович</v>
          </cell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ШАЛДАНОВ Кирилл Александрович</v>
          </cell>
          <cell r="D6" t="str">
            <v>18.07.02, 1</v>
          </cell>
          <cell r="E6" t="str">
            <v>СФО</v>
          </cell>
          <cell r="F6" t="str">
            <v>Алтайский, Ауор, МО</v>
          </cell>
          <cell r="H6" t="str">
            <v>Тюкин С.Г. Жданов В.В.</v>
          </cell>
        </row>
        <row r="7">
          <cell r="C7" t="str">
            <v>ПЕТРИЩЕВ Николай Дмитриевич</v>
          </cell>
          <cell r="D7" t="str">
            <v>13.09.02, 1</v>
          </cell>
          <cell r="E7" t="str">
            <v>СФО</v>
          </cell>
          <cell r="F7" t="str">
            <v>Алтайский, Ауор, МО</v>
          </cell>
          <cell r="H7" t="str">
            <v>Белин Д.С.</v>
          </cell>
        </row>
        <row r="8">
          <cell r="C8" t="str">
            <v>ЛАГОША Дмитрий Васильевич</v>
          </cell>
          <cell r="D8" t="str">
            <v>23.04.01, 1</v>
          </cell>
          <cell r="E8" t="str">
            <v>СФО</v>
          </cell>
          <cell r="F8" t="str">
            <v>Алтайский, Благовещенка, МО</v>
          </cell>
          <cell r="H8" t="str">
            <v>Екименко А,В,</v>
          </cell>
        </row>
        <row r="9">
          <cell r="C9" t="str">
            <v>АСТАХОВ Александр Валерьевич</v>
          </cell>
          <cell r="D9" t="str">
            <v>03.02.02, 1</v>
          </cell>
          <cell r="E9" t="str">
            <v>СФО</v>
          </cell>
          <cell r="F9" t="str">
            <v>Алтайский, Благовещенка, МО</v>
          </cell>
          <cell r="H9" t="str">
            <v>Екименко А,В,</v>
          </cell>
        </row>
        <row r="10">
          <cell r="C10" t="str">
            <v>УЖЕГОВ Виктор Олегович</v>
          </cell>
          <cell r="D10" t="str">
            <v>05.02.01, 1</v>
          </cell>
          <cell r="E10" t="str">
            <v>СФО</v>
          </cell>
          <cell r="F10" t="str">
            <v>Алтайский, Ауор, МО</v>
          </cell>
          <cell r="H10" t="str">
            <v>Екименко А,В,</v>
          </cell>
        </row>
        <row r="11">
          <cell r="C11" t="str">
            <v>ЕКИМЕНКО Иван Антонович</v>
          </cell>
          <cell r="D11" t="str">
            <v>25.07.02, 1</v>
          </cell>
          <cell r="E11" t="str">
            <v>СФО</v>
          </cell>
          <cell r="F11" t="str">
            <v>Алтайский, Благовещенка, МО</v>
          </cell>
          <cell r="H11" t="str">
            <v>Екименко А,В,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АГАМАЛИЕВ Руслан Байрамович</v>
          </cell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ЖИЛЕНКО Владимир Сергеевич</v>
          </cell>
          <cell r="D6" t="str">
            <v>21.09.01, КМС</v>
          </cell>
          <cell r="E6" t="str">
            <v>СФО</v>
          </cell>
          <cell r="F6" t="str">
            <v>Алтайский, Заринск, МО</v>
          </cell>
          <cell r="H6" t="str">
            <v>Блинов А.В.</v>
          </cell>
        </row>
        <row r="7">
          <cell r="C7" t="str">
            <v>ДЕНИСОВ Максим Максимович</v>
          </cell>
          <cell r="D7" t="str">
            <v>05.10.01, 1</v>
          </cell>
          <cell r="E7" t="str">
            <v>СФО</v>
          </cell>
          <cell r="F7" t="str">
            <v>Алтайский, Камень На Оби, МО</v>
          </cell>
          <cell r="H7" t="str">
            <v>Кузьменко А.Ю.</v>
          </cell>
        </row>
        <row r="8">
          <cell r="C8" t="str">
            <v>КЛИППЕНШТЕЙН Герман Александрович</v>
          </cell>
          <cell r="D8" t="str">
            <v>07.07.01, КМС</v>
          </cell>
          <cell r="E8" t="str">
            <v>СФО</v>
          </cell>
          <cell r="F8" t="str">
            <v>Алтайский, Благовещенка, МО</v>
          </cell>
          <cell r="H8" t="str">
            <v>Екименко А,В,</v>
          </cell>
        </row>
        <row r="9">
          <cell r="C9" t="str">
            <v>РЕБЕНКОВ Дмитрий Андреевич</v>
          </cell>
          <cell r="D9" t="str">
            <v>28.06.01, 1</v>
          </cell>
          <cell r="E9" t="str">
            <v>СФО</v>
          </cell>
          <cell r="F9" t="str">
            <v>Алтайский, Ауор, МО</v>
          </cell>
          <cell r="H9" t="str">
            <v>Белин Д.С. Вялых В.А.</v>
          </cell>
        </row>
        <row r="10">
          <cell r="C10" t="str">
            <v>КАЗАКОВ Александр Витальевич</v>
          </cell>
          <cell r="D10" t="str">
            <v>04.12.02, 1</v>
          </cell>
          <cell r="E10" t="str">
            <v>СФО</v>
          </cell>
          <cell r="F10" t="str">
            <v>Алтайский, Заринск, МО</v>
          </cell>
          <cell r="H10" t="str">
            <v>Блинов А.В.</v>
          </cell>
        </row>
        <row r="11">
          <cell r="C11" t="str">
            <v>БЕЛЕЦКИЙ Даниил Денисович</v>
          </cell>
          <cell r="D11" t="str">
            <v>01.06.01, 1</v>
          </cell>
          <cell r="E11" t="str">
            <v>СФО</v>
          </cell>
          <cell r="F11" t="str">
            <v>Алтайский, Кдюсш, МО</v>
          </cell>
          <cell r="H11" t="str">
            <v>Чекарев С.В.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ЯЧМЕНЕВ Ростислав Андреевич</v>
          </cell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ШАЛЬПОВ Данил Евгеньевич</v>
          </cell>
          <cell r="D6" t="str">
            <v>24.01.02, 2</v>
          </cell>
          <cell r="E6" t="str">
            <v>СФО</v>
          </cell>
          <cell r="F6" t="str">
            <v>Алтайский, Бийск, МО</v>
          </cell>
          <cell r="H6" t="str">
            <v xml:space="preserve">Первов В.И. </v>
          </cell>
        </row>
        <row r="7">
          <cell r="C7" t="str">
            <v>КЛЕПИКОВ Дмитрий Алексеевич</v>
          </cell>
          <cell r="D7" t="str">
            <v>19.02.01, 1</v>
          </cell>
          <cell r="E7" t="str">
            <v>СФО</v>
          </cell>
          <cell r="F7" t="str">
            <v>Алтайский, Бийск, МО</v>
          </cell>
          <cell r="H7" t="str">
            <v>Трескин С.М. Первов В.И.</v>
          </cell>
        </row>
        <row r="8">
          <cell r="C8" t="str">
            <v>ВОЗНЮК Никита Сергеевич</v>
          </cell>
          <cell r="D8" t="str">
            <v>02.04.02, 1</v>
          </cell>
          <cell r="E8" t="str">
            <v>СФО</v>
          </cell>
          <cell r="F8" t="str">
            <v>Алтайский, Спарта, МО</v>
          </cell>
          <cell r="H8" t="str">
            <v>Сбитнев В.Н.</v>
          </cell>
        </row>
        <row r="9">
          <cell r="C9" t="str">
            <v>ДИРКС Иван Иванович</v>
          </cell>
          <cell r="D9" t="str">
            <v>03.09.02, 2ю</v>
          </cell>
          <cell r="E9" t="str">
            <v>Алт.</v>
          </cell>
          <cell r="F9" t="str">
            <v>Славгород</v>
          </cell>
          <cell r="H9" t="str">
            <v>Дмитриев В.Д., Казеев В.И.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ЖИЛЕНКО Владимир Сергеевич</v>
          </cell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АГАПУШКИН Вячеслав Вячеславович</v>
          </cell>
          <cell r="D6" t="str">
            <v>04.04.01, кмс</v>
          </cell>
          <cell r="E6" t="str">
            <v>Алт</v>
          </cell>
          <cell r="F6" t="str">
            <v>Бийск</v>
          </cell>
          <cell r="H6" t="str">
            <v>Петрунько А.Ю., Димитриенко И.В.</v>
          </cell>
        </row>
        <row r="7">
          <cell r="C7" t="str">
            <v>МИТЕЛЕВ Илья Сергеевич</v>
          </cell>
          <cell r="D7" t="str">
            <v>15.04.01, 1</v>
          </cell>
          <cell r="E7" t="str">
            <v>СФО</v>
          </cell>
          <cell r="F7" t="str">
            <v xml:space="preserve">Алтайский, Мамонтово, </v>
          </cell>
          <cell r="H7" t="str">
            <v>Косилов А.А.</v>
          </cell>
        </row>
        <row r="8">
          <cell r="C8" t="str">
            <v>ЛЕТЯЕВ Андрей Владимирович</v>
          </cell>
          <cell r="D8" t="str">
            <v>09.05.02, 1</v>
          </cell>
          <cell r="E8" t="str">
            <v>СФО</v>
          </cell>
          <cell r="F8" t="str">
            <v>Бийск</v>
          </cell>
          <cell r="H8" t="str">
            <v>Гаврилов В.В.</v>
          </cell>
        </row>
        <row r="9">
          <cell r="C9" t="str">
            <v>НАГАЙЦЕВ Петр Константинович</v>
          </cell>
          <cell r="D9" t="str">
            <v>20.03.01, 1</v>
          </cell>
          <cell r="E9" t="str">
            <v>СФО</v>
          </cell>
          <cell r="F9" t="str">
            <v>Бийск</v>
          </cell>
          <cell r="H9" t="str">
            <v>Димитриенко И.В.</v>
          </cell>
        </row>
        <row r="10">
          <cell r="C10" t="str">
            <v>БЕЛИН Никита Дмитриевич</v>
          </cell>
          <cell r="D10" t="str">
            <v>21.05.02, 1</v>
          </cell>
          <cell r="E10" t="str">
            <v>СФО</v>
          </cell>
          <cell r="F10" t="str">
            <v>Алтайский, Ауор, МО</v>
          </cell>
          <cell r="H10" t="str">
            <v>Белин Д.С.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ИСАЯН Владислав Валерьевич</v>
          </cell>
          <cell r="D6" t="str">
            <v>09.08.02, КМС</v>
          </cell>
          <cell r="E6" t="str">
            <v>СФО</v>
          </cell>
          <cell r="F6" t="str">
            <v>Алтайский, Барнаул,АУОР МО</v>
          </cell>
          <cell r="H6" t="str">
            <v>Тюкин С.Г. Блинов А.В.</v>
          </cell>
        </row>
        <row r="7">
          <cell r="C7" t="str">
            <v>ВЫШЕГОРОДЦЕВ Данил Николаевич</v>
          </cell>
          <cell r="D7" t="str">
            <v>12.02.01, 1</v>
          </cell>
          <cell r="E7" t="str">
            <v>СФО</v>
          </cell>
          <cell r="F7" t="str">
            <v>Алтайский, Завьялово, МО</v>
          </cell>
          <cell r="H7" t="str">
            <v>Вышегородцев Н.Н.</v>
          </cell>
        </row>
        <row r="8">
          <cell r="C8" t="str">
            <v>ЧЕБЫКИН Иван Юрьевич</v>
          </cell>
          <cell r="D8" t="str">
            <v>25.06.03, 1</v>
          </cell>
          <cell r="E8" t="str">
            <v>СФО</v>
          </cell>
          <cell r="F8" t="str">
            <v>Алтайский, Тальменка, МО</v>
          </cell>
          <cell r="H8" t="str">
            <v>Аверин В.В.</v>
          </cell>
        </row>
        <row r="9">
          <cell r="C9" t="str">
            <v>ТАТАРЕНКО Данил Александрович</v>
          </cell>
          <cell r="D9" t="str">
            <v>24.11.03, 2</v>
          </cell>
          <cell r="E9" t="str">
            <v>СФО</v>
          </cell>
          <cell r="F9" t="str">
            <v>Алтайский, Славгород, МО</v>
          </cell>
          <cell r="H9" t="str">
            <v>Дмитриев В.Д. Казеев В.И.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АГАПУШКИН Вячеслав Вячеславович</v>
          </cell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ПТАШКИН Кирилл Романович</v>
          </cell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ШИЛОВ Дмитрий Андреевич</v>
          </cell>
          <cell r="D6" t="str">
            <v>05.06.01, КМС</v>
          </cell>
          <cell r="E6" t="str">
            <v>СФО</v>
          </cell>
          <cell r="F6" t="str">
            <v>Бийск, СДЮШОР-3</v>
          </cell>
          <cell r="H6" t="str">
            <v>Первов В.И. Трескин С.М.</v>
          </cell>
        </row>
        <row r="7">
          <cell r="C7" t="str">
            <v>БАЁВ Артем Викторович</v>
          </cell>
          <cell r="D7" t="str">
            <v>19.01.03, 1</v>
          </cell>
          <cell r="E7" t="str">
            <v>СФО</v>
          </cell>
          <cell r="F7" t="str">
            <v>Алтайский, Благовещенка, МО</v>
          </cell>
          <cell r="H7" t="str">
            <v>Екименко А,В,</v>
          </cell>
        </row>
        <row r="8">
          <cell r="C8" t="str">
            <v>ПТАШКИН Кирилл Романович</v>
          </cell>
          <cell r="D8" t="str">
            <v>15.08.02, 1</v>
          </cell>
          <cell r="E8" t="str">
            <v>СФО</v>
          </cell>
          <cell r="F8" t="str">
            <v xml:space="preserve">Алтайский, Мамонтово, </v>
          </cell>
          <cell r="H8" t="str">
            <v>Косилов А.А.</v>
          </cell>
        </row>
        <row r="9">
          <cell r="C9" t="str">
            <v>ГУРБАНОВ  Наджаф Суладинович</v>
          </cell>
          <cell r="D9" t="str">
            <v>22.06.03, 2</v>
          </cell>
          <cell r="E9" t="str">
            <v>СФО</v>
          </cell>
          <cell r="F9" t="str">
            <v>Алтайский, Славгород, МО</v>
          </cell>
          <cell r="H9" t="str">
            <v>Дмитриев В.Д. Казеев В.И.</v>
          </cell>
        </row>
        <row r="10">
          <cell r="C10" t="str">
            <v>БАРЫШНИКОВ Сергей Николаевич</v>
          </cell>
          <cell r="D10" t="str">
            <v>13.04.01, 2</v>
          </cell>
          <cell r="E10" t="str">
            <v>СФО</v>
          </cell>
          <cell r="F10" t="str">
            <v xml:space="preserve">Алтайский, Бийск, </v>
          </cell>
          <cell r="H10" t="str">
            <v>Гаврилов В.В.</v>
          </cell>
        </row>
        <row r="11">
          <cell r="C11" t="str">
            <v>АЛЕКСЕЕВ Александр Александрович</v>
          </cell>
          <cell r="D11" t="str">
            <v>17.10.01, 1</v>
          </cell>
          <cell r="E11" t="str">
            <v>СФО</v>
          </cell>
          <cell r="F11" t="str">
            <v xml:space="preserve">Алтайский, Бийск, </v>
          </cell>
          <cell r="H11" t="str">
            <v>Гаврилов В.В.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ШИЛОВ Дмитрий Андреевич</v>
          </cell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ВОРОПАЕВ Леонид Юрьевич</v>
          </cell>
          <cell r="D6" t="str">
            <v>19.03.01, КМС</v>
          </cell>
          <cell r="E6" t="str">
            <v>СФО</v>
          </cell>
          <cell r="F6" t="str">
            <v xml:space="preserve">Алтайский, Бийск, </v>
          </cell>
          <cell r="H6" t="str">
            <v>Трескин С.М. Первов В.И.</v>
          </cell>
        </row>
        <row r="7">
          <cell r="C7" t="str">
            <v>УСТИНОВ Егор Николаевич</v>
          </cell>
          <cell r="D7" t="str">
            <v>06.08.01, 1</v>
          </cell>
          <cell r="E7" t="str">
            <v>СФО</v>
          </cell>
          <cell r="F7" t="str">
            <v>Алтайский, Кдюсш, МО</v>
          </cell>
          <cell r="H7" t="str">
            <v>Тюкин С.Г. Жданов В.В.</v>
          </cell>
        </row>
        <row r="8">
          <cell r="C8" t="str">
            <v>БУБЛЕЙ Денис Дмитриевич</v>
          </cell>
          <cell r="D8" t="str">
            <v>11.04.01, 2</v>
          </cell>
          <cell r="E8" t="str">
            <v>СФО</v>
          </cell>
          <cell r="F8" t="str">
            <v>Алтайский, Славгород, МО</v>
          </cell>
          <cell r="H8" t="str">
            <v>Дмитриев В.Д., Казеев В.И.</v>
          </cell>
        </row>
        <row r="9">
          <cell r="C9" t="str">
            <v>МАМЫЕВ Даурен Серикович</v>
          </cell>
          <cell r="D9" t="str">
            <v>01.10.01, 1</v>
          </cell>
          <cell r="E9" t="str">
            <v>СФО</v>
          </cell>
          <cell r="F9" t="str">
            <v>Алтайский, Ауор, МО</v>
          </cell>
          <cell r="H9" t="str">
            <v>Тюкин С.Г. Жданов В.В.</v>
          </cell>
        </row>
        <row r="10">
          <cell r="C10" t="str">
            <v>ДАБИЖА Максим Александрович</v>
          </cell>
          <cell r="D10" t="str">
            <v>30.01.02, 1</v>
          </cell>
          <cell r="E10" t="str">
            <v>СФО</v>
          </cell>
          <cell r="F10" t="str">
            <v>Алтайский, Шипуново, МО</v>
          </cell>
          <cell r="H10" t="str">
            <v>Куликов В.М.</v>
          </cell>
        </row>
        <row r="11">
          <cell r="C11" t="str">
            <v>ШАТЮКОВ Дмитрий Александрович</v>
          </cell>
          <cell r="D11" t="str">
            <v>24.06.03, КМС</v>
          </cell>
          <cell r="E11" t="str">
            <v>СФО</v>
          </cell>
          <cell r="F11" t="str">
            <v>Алтайский, Спарта, МО</v>
          </cell>
          <cell r="H11" t="str">
            <v>Сбитнев В.Н.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АГАДЖАНЯН Ален Ишханович</v>
          </cell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ШИМПФ Вилли Вилорьевич</v>
          </cell>
          <cell r="D6" t="str">
            <v>11.09.03, КМС</v>
          </cell>
          <cell r="E6" t="str">
            <v>СФО</v>
          </cell>
          <cell r="F6" t="str">
            <v>Алтайский, Ауор, МО</v>
          </cell>
          <cell r="G6">
            <v>0</v>
          </cell>
          <cell r="H6" t="str">
            <v>Тюкин С.Г. Жданов В.В.</v>
          </cell>
        </row>
        <row r="7">
          <cell r="C7" t="str">
            <v>ОКЕЕВ Касым Ернарович</v>
          </cell>
          <cell r="D7" t="str">
            <v>11.07.03, 1</v>
          </cell>
          <cell r="E7" t="str">
            <v>СФО</v>
          </cell>
          <cell r="F7" t="str">
            <v>Алтайский, Ауор, МО</v>
          </cell>
          <cell r="G7">
            <v>0</v>
          </cell>
          <cell r="H7" t="str">
            <v>Тюкин С.Г. Жданов В.В.</v>
          </cell>
        </row>
        <row r="8">
          <cell r="C8" t="str">
            <v>МЕКЕМБАЕВ Фархат Анварович</v>
          </cell>
          <cell r="D8" t="str">
            <v>12.07.02, КМС</v>
          </cell>
          <cell r="E8" t="str">
            <v>СФО</v>
          </cell>
          <cell r="F8" t="str">
            <v>Алтайский, Ауор, МО</v>
          </cell>
          <cell r="G8">
            <v>0</v>
          </cell>
          <cell r="H8" t="str">
            <v>Тюкин С.Г. Жданов В.В.</v>
          </cell>
        </row>
        <row r="9">
          <cell r="C9" t="str">
            <v>БОБРИКОВ Алексей Алексеевич</v>
          </cell>
          <cell r="D9" t="str">
            <v>29.11.02, 1</v>
          </cell>
          <cell r="E9" t="str">
            <v>СФО</v>
          </cell>
          <cell r="F9" t="str">
            <v>Алтайский, Спарта, МО</v>
          </cell>
          <cell r="G9">
            <v>0</v>
          </cell>
          <cell r="H9" t="str">
            <v>Сбитнев В.Н.</v>
          </cell>
        </row>
        <row r="10">
          <cell r="C10" t="str">
            <v>РУСАКОВ Данил Сергегевич</v>
          </cell>
          <cell r="D10" t="str">
            <v>20.03.01, 1</v>
          </cell>
          <cell r="E10" t="str">
            <v>СФО</v>
          </cell>
          <cell r="F10" t="str">
            <v>Алтайский, Спарта, МО</v>
          </cell>
          <cell r="G10">
            <v>0</v>
          </cell>
          <cell r="H10" t="str">
            <v>Белин Д.С. Вялых В.А.</v>
          </cell>
        </row>
        <row r="11">
          <cell r="C11" t="str">
            <v>КАТРУШЕНКО Максим Владимирович</v>
          </cell>
          <cell r="D11" t="str">
            <v>30.04.02, 1</v>
          </cell>
          <cell r="E11" t="str">
            <v>СФО</v>
          </cell>
          <cell r="F11" t="str">
            <v xml:space="preserve">Алтайский, Бийск, </v>
          </cell>
          <cell r="G11">
            <v>0</v>
          </cell>
          <cell r="H11" t="str">
            <v>Гаврилов В.В.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САЛОХИДДИНОВ Мухаммад</v>
          </cell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opLeftCell="A7" workbookViewId="0">
      <selection activeCell="F71" sqref="F71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30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</row>
    <row r="2" spans="1:10" ht="17.25" customHeight="1">
      <c r="A2" s="79" t="s">
        <v>26</v>
      </c>
      <c r="B2" s="79"/>
      <c r="C2" s="79"/>
      <c r="D2" s="79"/>
      <c r="E2" s="79"/>
      <c r="F2" s="79"/>
      <c r="G2" s="79"/>
      <c r="H2" s="79"/>
      <c r="I2" s="79"/>
    </row>
    <row r="3" spans="1:10" ht="21" customHeight="1">
      <c r="A3" s="80" t="str">
        <f>[1]реквизиты!$A$2</f>
        <v>Первенство Алтайского края по самбо среди старших юношей 2001-2002г.р.</v>
      </c>
      <c r="B3" s="80"/>
      <c r="C3" s="80"/>
      <c r="D3" s="80"/>
      <c r="E3" s="80"/>
      <c r="F3" s="80"/>
      <c r="G3" s="80"/>
      <c r="H3" s="80"/>
      <c r="I3" s="80"/>
    </row>
    <row r="4" spans="1:10" ht="16.5" customHeight="1" thickBot="1">
      <c r="A4" s="79" t="str">
        <f>[1]реквизиты!$A$3</f>
        <v>15-18 ноября 2018г.                                                        г.Барнаул</v>
      </c>
      <c r="B4" s="79"/>
      <c r="C4" s="79"/>
      <c r="D4" s="79"/>
      <c r="E4" s="79"/>
      <c r="F4" s="79"/>
      <c r="G4" s="79"/>
      <c r="H4" s="79"/>
      <c r="I4" s="79"/>
    </row>
    <row r="5" spans="1:10" ht="3.75" hidden="1" customHeight="1" thickBot="1">
      <c r="A5" s="79"/>
      <c r="B5" s="79"/>
      <c r="C5" s="79"/>
      <c r="D5" s="79"/>
      <c r="E5" s="79"/>
      <c r="F5" s="79"/>
      <c r="G5" s="79"/>
      <c r="H5" s="79"/>
      <c r="I5" s="79"/>
    </row>
    <row r="6" spans="1:10" ht="11.1" customHeight="1">
      <c r="B6" s="81" t="s">
        <v>0</v>
      </c>
      <c r="C6" s="83" t="s">
        <v>1</v>
      </c>
      <c r="D6" s="83" t="s">
        <v>2</v>
      </c>
      <c r="E6" s="83" t="s">
        <v>11</v>
      </c>
      <c r="F6" s="83" t="s">
        <v>12</v>
      </c>
      <c r="G6" s="85"/>
      <c r="H6" s="87" t="s">
        <v>3</v>
      </c>
      <c r="I6" s="89"/>
    </row>
    <row r="7" spans="1:10" ht="13.5" customHeight="1" thickBot="1">
      <c r="B7" s="82"/>
      <c r="C7" s="84"/>
      <c r="D7" s="84"/>
      <c r="E7" s="84"/>
      <c r="F7" s="84"/>
      <c r="G7" s="86"/>
      <c r="H7" s="88"/>
      <c r="I7" s="89"/>
    </row>
    <row r="8" spans="1:10" ht="24.95" customHeight="1">
      <c r="A8" s="90" t="s">
        <v>17</v>
      </c>
      <c r="B8" s="32" t="s">
        <v>4</v>
      </c>
      <c r="C8" s="55" t="str">
        <f>[2]ит.пр!C6</f>
        <v>ИСАЯН Владислав Валерьевич</v>
      </c>
      <c r="D8" s="55" t="str">
        <f>[2]ит.пр!D6</f>
        <v>09.08.02, КМС</v>
      </c>
      <c r="E8" s="55" t="str">
        <f>[2]ит.пр!E6</f>
        <v>СФО</v>
      </c>
      <c r="F8" s="55" t="str">
        <f>[2]ит.пр!F6</f>
        <v>Алтайский, Барнаул,АУОР МО</v>
      </c>
      <c r="G8" s="61">
        <f>[3]ит.пр!G6</f>
        <v>0</v>
      </c>
      <c r="H8" s="40" t="str">
        <f>[2]ит.пр!H6</f>
        <v>Тюкин С.Г. Блинов А.В.</v>
      </c>
      <c r="I8" s="40" t="e">
        <f>[3]ит.пр!I6</f>
        <v>#REF!</v>
      </c>
      <c r="J8" s="35">
        <v>1</v>
      </c>
    </row>
    <row r="9" spans="1:10" ht="24.95" hidden="1" customHeight="1" thickBot="1">
      <c r="A9" s="91"/>
      <c r="B9" s="33" t="s">
        <v>5</v>
      </c>
      <c r="C9" s="55" t="str">
        <f>[2]ит.пр!C7</f>
        <v>ВЫШЕГОРОДЦЕВ Данил Николаевич</v>
      </c>
      <c r="D9" s="55" t="str">
        <f>[2]ит.пр!D7</f>
        <v>12.02.01, 1</v>
      </c>
      <c r="E9" s="55" t="str">
        <f>[2]ит.пр!E7</f>
        <v>СФО</v>
      </c>
      <c r="F9" s="55" t="str">
        <f>[2]ит.пр!F7</f>
        <v>Алтайский, Завьялово, МО</v>
      </c>
      <c r="G9" s="61">
        <f>[3]ит.пр!G7</f>
        <v>0</v>
      </c>
      <c r="H9" s="40" t="str">
        <f>[2]ит.пр!H7</f>
        <v>Вышегородцев Н.Н.</v>
      </c>
      <c r="I9" s="34"/>
      <c r="J9" s="35">
        <v>2</v>
      </c>
    </row>
    <row r="10" spans="1:10" ht="24.95" hidden="1" customHeight="1" thickBot="1">
      <c r="A10" s="91"/>
      <c r="B10" s="36" t="s">
        <v>6</v>
      </c>
      <c r="C10" s="55" t="str">
        <f>[2]ит.пр!C8</f>
        <v>ЧЕБЫКИН Иван Юрьевич</v>
      </c>
      <c r="D10" s="55" t="str">
        <f>[2]ит.пр!D8</f>
        <v>25.06.03, 1</v>
      </c>
      <c r="E10" s="55" t="str">
        <f>[2]ит.пр!E8</f>
        <v>СФО</v>
      </c>
      <c r="F10" s="55" t="str">
        <f>[2]ит.пр!F8</f>
        <v>Алтайский, Тальменка, МО</v>
      </c>
      <c r="G10" s="61">
        <f>[3]ит.пр!G8</f>
        <v>0</v>
      </c>
      <c r="H10" s="40" t="str">
        <f>[2]ит.пр!H8</f>
        <v>Аверин В.В.</v>
      </c>
      <c r="I10" s="15"/>
      <c r="J10" s="35">
        <v>3</v>
      </c>
    </row>
    <row r="11" spans="1:10" ht="24.95" hidden="1" customHeight="1">
      <c r="A11" s="91"/>
      <c r="B11" s="37" t="s">
        <v>6</v>
      </c>
      <c r="C11" s="55" t="str">
        <f>[2]ит.пр!C9</f>
        <v>ТАТАРЕНКО Данил Александрович</v>
      </c>
      <c r="D11" s="55" t="str">
        <f>[2]ит.пр!D9</f>
        <v>24.11.03, 2</v>
      </c>
      <c r="E11" s="55" t="str">
        <f>[2]ит.пр!E9</f>
        <v>СФО</v>
      </c>
      <c r="F11" s="55" t="str">
        <f>[2]ит.пр!F9</f>
        <v>Алтайский, Славгород, МО</v>
      </c>
      <c r="G11" s="61">
        <f>[3]ит.пр!G9</f>
        <v>0</v>
      </c>
      <c r="H11" s="40" t="str">
        <f>[2]ит.пр!H9</f>
        <v>Дмитриев В.Д. Казеев В.И.</v>
      </c>
      <c r="I11" s="15"/>
      <c r="J11" s="35">
        <v>4</v>
      </c>
    </row>
    <row r="12" spans="1:10" ht="24.95" hidden="1" customHeight="1" thickBot="1">
      <c r="A12" s="91"/>
      <c r="B12" s="37" t="s">
        <v>8</v>
      </c>
      <c r="C12" s="55" t="e">
        <f>[2]ит.пр!C10</f>
        <v>#N/A</v>
      </c>
      <c r="D12" s="55" t="e">
        <f>[2]ит.пр!D10</f>
        <v>#N/A</v>
      </c>
      <c r="E12" s="55" t="e">
        <f>[2]ит.пр!E10</f>
        <v>#N/A</v>
      </c>
      <c r="F12" s="55" t="e">
        <f>[2]ит.пр!F10</f>
        <v>#N/A</v>
      </c>
      <c r="G12" s="61">
        <f>[3]ит.пр!G10</f>
        <v>0</v>
      </c>
      <c r="H12" s="40" t="e">
        <f>[2]ит.пр!H10</f>
        <v>#N/A</v>
      </c>
      <c r="I12" s="15"/>
    </row>
    <row r="13" spans="1:10" ht="24.95" hidden="1" customHeight="1" thickBot="1">
      <c r="A13" s="92"/>
      <c r="B13" s="38" t="s">
        <v>8</v>
      </c>
      <c r="C13" s="56" t="e">
        <f>[2]ит.пр!C11</f>
        <v>#N/A</v>
      </c>
      <c r="D13" s="56" t="e">
        <f>[2]ит.пр!D11</f>
        <v>#N/A</v>
      </c>
      <c r="E13" s="56" t="e">
        <f>[2]ит.пр!E11</f>
        <v>#N/A</v>
      </c>
      <c r="F13" s="56" t="e">
        <f>[2]ит.пр!F11</f>
        <v>#N/A</v>
      </c>
      <c r="G13" s="62">
        <f>[3]ит.пр!G11</f>
        <v>0</v>
      </c>
      <c r="H13" s="57" t="e">
        <f>[2]ит.пр!H11</f>
        <v>#N/A</v>
      </c>
      <c r="I13" s="15"/>
    </row>
    <row r="14" spans="1:10" ht="3.75" customHeight="1" thickBot="1">
      <c r="B14" s="8"/>
      <c r="C14" s="8"/>
      <c r="D14" s="8"/>
      <c r="E14" s="8"/>
      <c r="F14" s="8"/>
      <c r="G14" s="8"/>
      <c r="H14" s="8"/>
      <c r="I14" s="11"/>
    </row>
    <row r="15" spans="1:10" ht="24.95" customHeight="1">
      <c r="A15" s="90" t="s">
        <v>18</v>
      </c>
      <c r="B15" s="52" t="s">
        <v>4</v>
      </c>
      <c r="C15" s="47" t="str">
        <f>[4]ит.пр!C6</f>
        <v>ШИЛОВ Дмитрий Андреевич</v>
      </c>
      <c r="D15" s="47" t="str">
        <f>[4]ит.пр!D6</f>
        <v>05.06.01, КМС</v>
      </c>
      <c r="E15" s="47" t="str">
        <f>[4]ит.пр!E6</f>
        <v>СФО</v>
      </c>
      <c r="F15" s="47" t="str">
        <f>[4]ит.пр!F6</f>
        <v>Бийск, СДЮШОР-3</v>
      </c>
      <c r="G15" s="63">
        <f>[5]ит.пр!G6</f>
        <v>0</v>
      </c>
      <c r="H15" s="58" t="str">
        <f>[4]ит.пр!H6</f>
        <v>Первов В.И. Трескин С.М.</v>
      </c>
      <c r="I15" s="15"/>
      <c r="J15" s="35">
        <v>5</v>
      </c>
    </row>
    <row r="16" spans="1:10" ht="24.95" hidden="1" customHeight="1" thickBot="1">
      <c r="A16" s="91"/>
      <c r="B16" s="53" t="s">
        <v>5</v>
      </c>
      <c r="C16" s="47" t="str">
        <f>[4]ит.пр!C7</f>
        <v>БАЁВ Артем Викторович</v>
      </c>
      <c r="D16" s="47" t="str">
        <f>[4]ит.пр!D7</f>
        <v>19.01.03, 1</v>
      </c>
      <c r="E16" s="47" t="str">
        <f>[4]ит.пр!E7</f>
        <v>СФО</v>
      </c>
      <c r="F16" s="47" t="str">
        <f>[4]ит.пр!F7</f>
        <v>Алтайский, Благовещенка, МО</v>
      </c>
      <c r="G16" s="63">
        <f>[5]ит.пр!G7</f>
        <v>0</v>
      </c>
      <c r="H16" s="58" t="str">
        <f>[4]ит.пр!H7</f>
        <v>Екименко А,В,</v>
      </c>
      <c r="I16" s="15"/>
      <c r="J16" s="35">
        <v>6</v>
      </c>
    </row>
    <row r="17" spans="1:16" ht="24.95" hidden="1" customHeight="1">
      <c r="A17" s="91"/>
      <c r="B17" s="53" t="s">
        <v>6</v>
      </c>
      <c r="C17" s="47" t="str">
        <f>[4]ит.пр!C8</f>
        <v>ПТАШКИН Кирилл Романович</v>
      </c>
      <c r="D17" s="47" t="str">
        <f>[4]ит.пр!D8</f>
        <v>15.08.02, 1</v>
      </c>
      <c r="E17" s="47" t="str">
        <f>[4]ит.пр!E8</f>
        <v>СФО</v>
      </c>
      <c r="F17" s="47" t="str">
        <f>[4]ит.пр!F8</f>
        <v xml:space="preserve">Алтайский, Мамонтово, </v>
      </c>
      <c r="G17" s="63">
        <f>[5]ит.пр!G8</f>
        <v>0</v>
      </c>
      <c r="H17" s="58" t="str">
        <f>[4]ит.пр!H8</f>
        <v>Косилов А.А.</v>
      </c>
      <c r="I17" s="15"/>
      <c r="J17" s="35">
        <v>7</v>
      </c>
    </row>
    <row r="18" spans="1:16" ht="24.95" hidden="1" customHeight="1" thickBot="1">
      <c r="A18" s="91"/>
      <c r="B18" s="53" t="s">
        <v>6</v>
      </c>
      <c r="C18" s="47" t="str">
        <f>[4]ит.пр!C9</f>
        <v>ГУРБАНОВ  Наджаф Суладинович</v>
      </c>
      <c r="D18" s="47" t="str">
        <f>[4]ит.пр!D9</f>
        <v>22.06.03, 2</v>
      </c>
      <c r="E18" s="47" t="str">
        <f>[4]ит.пр!E9</f>
        <v>СФО</v>
      </c>
      <c r="F18" s="47" t="str">
        <f>[4]ит.пр!F9</f>
        <v>Алтайский, Славгород, МО</v>
      </c>
      <c r="G18" s="63">
        <f>[5]ит.пр!G9</f>
        <v>0</v>
      </c>
      <c r="H18" s="58" t="str">
        <f>[4]ит.пр!H9</f>
        <v>Дмитриев В.Д. Казеев В.И.</v>
      </c>
      <c r="I18" s="15"/>
      <c r="J18" s="35">
        <v>8</v>
      </c>
    </row>
    <row r="19" spans="1:16" ht="24.95" hidden="1" customHeight="1" thickBot="1">
      <c r="A19" s="91"/>
      <c r="B19" s="53" t="s">
        <v>8</v>
      </c>
      <c r="C19" s="47" t="str">
        <f>[4]ит.пр!C10</f>
        <v>БАРЫШНИКОВ Сергей Николаевич</v>
      </c>
      <c r="D19" s="47" t="str">
        <f>[4]ит.пр!D10</f>
        <v>13.04.01, 2</v>
      </c>
      <c r="E19" s="47" t="str">
        <f>[4]ит.пр!E10</f>
        <v>СФО</v>
      </c>
      <c r="F19" s="47" t="str">
        <f>[4]ит.пр!F10</f>
        <v xml:space="preserve">Алтайский, Бийск, </v>
      </c>
      <c r="G19" s="63">
        <f>[5]ит.пр!G10</f>
        <v>0</v>
      </c>
      <c r="H19" s="58" t="str">
        <f>[4]ит.пр!H10</f>
        <v>Гаврилов В.В.</v>
      </c>
      <c r="I19" s="15"/>
    </row>
    <row r="20" spans="1:16" ht="24.95" hidden="1" customHeight="1" thickBot="1">
      <c r="A20" s="92"/>
      <c r="B20" s="54" t="s">
        <v>8</v>
      </c>
      <c r="C20" s="48" t="str">
        <f>[4]ит.пр!C11</f>
        <v>АЛЕКСЕЕВ Александр Александрович</v>
      </c>
      <c r="D20" s="48" t="str">
        <f>[4]ит.пр!D11</f>
        <v>17.10.01, 1</v>
      </c>
      <c r="E20" s="48" t="str">
        <f>[4]ит.пр!E11</f>
        <v>СФО</v>
      </c>
      <c r="F20" s="48" t="str">
        <f>[4]ит.пр!F11</f>
        <v xml:space="preserve">Алтайский, Бийск, </v>
      </c>
      <c r="G20" s="64">
        <f>[5]ит.пр!G11</f>
        <v>0</v>
      </c>
      <c r="H20" s="59" t="str">
        <f>[4]ит.пр!H11</f>
        <v>Гаврилов В.В.</v>
      </c>
      <c r="I20" s="15"/>
      <c r="L20" s="18"/>
      <c r="M20" s="19"/>
      <c r="N20" s="18"/>
      <c r="O20" s="20"/>
      <c r="P20" s="16"/>
    </row>
    <row r="21" spans="1:16" ht="4.5" customHeight="1" thickBot="1">
      <c r="A21" s="71"/>
      <c r="B21" s="13"/>
      <c r="C21" s="9"/>
      <c r="D21" s="9"/>
      <c r="E21" s="26"/>
      <c r="F21" s="9"/>
      <c r="G21" s="9"/>
      <c r="H21" s="9"/>
      <c r="I21" s="11"/>
    </row>
    <row r="22" spans="1:16" ht="24.95" customHeight="1">
      <c r="A22" s="75" t="s">
        <v>19</v>
      </c>
      <c r="B22" s="50" t="s">
        <v>4</v>
      </c>
      <c r="C22" s="47" t="str">
        <f>[6]ит.пр!C6</f>
        <v>ВОРОПАЕВ Леонид Юрьевич</v>
      </c>
      <c r="D22" s="47" t="str">
        <f>[6]ит.пр!D6</f>
        <v>19.03.01, КМС</v>
      </c>
      <c r="E22" s="47" t="str">
        <f>[6]ит.пр!E6</f>
        <v>СФО</v>
      </c>
      <c r="F22" s="47" t="str">
        <f>[6]ит.пр!F6</f>
        <v xml:space="preserve">Алтайский, Бийск, </v>
      </c>
      <c r="G22" s="63">
        <f>[7]ит.пр!G6</f>
        <v>0</v>
      </c>
      <c r="H22" s="58" t="str">
        <f>[6]ит.пр!H6</f>
        <v>Трескин С.М. Первов В.И.</v>
      </c>
      <c r="I22" s="15"/>
      <c r="J22" s="35">
        <v>9</v>
      </c>
    </row>
    <row r="23" spans="1:16" ht="24.95" hidden="1" customHeight="1" thickBot="1">
      <c r="A23" s="76"/>
      <c r="B23" s="51" t="s">
        <v>5</v>
      </c>
      <c r="C23" s="47" t="str">
        <f>[6]ит.пр!C7</f>
        <v>УСТИНОВ Егор Николаевич</v>
      </c>
      <c r="D23" s="47" t="str">
        <f>[6]ит.пр!D7</f>
        <v>06.08.01, 1</v>
      </c>
      <c r="E23" s="47" t="str">
        <f>[6]ит.пр!E7</f>
        <v>СФО</v>
      </c>
      <c r="F23" s="47" t="str">
        <f>[6]ит.пр!F7</f>
        <v>Алтайский, Кдюсш, МО</v>
      </c>
      <c r="G23" s="63">
        <f>[7]ит.пр!G7</f>
        <v>0</v>
      </c>
      <c r="H23" s="58" t="str">
        <f>[6]ит.пр!H7</f>
        <v>Тюкин С.Г. Жданов В.В.</v>
      </c>
      <c r="I23" s="15"/>
      <c r="J23" s="35">
        <v>10</v>
      </c>
    </row>
    <row r="24" spans="1:16" ht="24.95" hidden="1" customHeight="1" thickBot="1">
      <c r="A24" s="76"/>
      <c r="B24" s="51" t="s">
        <v>6</v>
      </c>
      <c r="C24" s="47" t="str">
        <f>[6]ит.пр!C8</f>
        <v>БУБЛЕЙ Денис Дмитриевич</v>
      </c>
      <c r="D24" s="47" t="str">
        <f>[6]ит.пр!D8</f>
        <v>11.04.01, 2</v>
      </c>
      <c r="E24" s="47" t="str">
        <f>[6]ит.пр!E8</f>
        <v>СФО</v>
      </c>
      <c r="F24" s="47" t="str">
        <f>[6]ит.пр!F8</f>
        <v>Алтайский, Славгород, МО</v>
      </c>
      <c r="G24" s="63">
        <f>[7]ит.пр!G8</f>
        <v>0</v>
      </c>
      <c r="H24" s="58" t="str">
        <f>[6]ит.пр!H8</f>
        <v>Дмитриев В.Д., Казеев В.И.</v>
      </c>
      <c r="I24" s="15"/>
      <c r="J24" s="35">
        <v>11</v>
      </c>
    </row>
    <row r="25" spans="1:16" ht="24.95" hidden="1" customHeight="1">
      <c r="A25" s="76"/>
      <c r="B25" s="51" t="s">
        <v>6</v>
      </c>
      <c r="C25" s="47" t="str">
        <f>[6]ит.пр!C9</f>
        <v>МАМЫЕВ Даурен Серикович</v>
      </c>
      <c r="D25" s="47" t="str">
        <f>[6]ит.пр!D9</f>
        <v>01.10.01, 1</v>
      </c>
      <c r="E25" s="47" t="str">
        <f>[6]ит.пр!E9</f>
        <v>СФО</v>
      </c>
      <c r="F25" s="47" t="str">
        <f>[6]ит.пр!F9</f>
        <v>Алтайский, Ауор, МО</v>
      </c>
      <c r="G25" s="63">
        <f>[7]ит.пр!G9</f>
        <v>0</v>
      </c>
      <c r="H25" s="58" t="str">
        <f>[6]ит.пр!H9</f>
        <v>Тюкин С.Г. Жданов В.В.</v>
      </c>
      <c r="I25" s="15"/>
      <c r="J25" s="35">
        <v>12</v>
      </c>
    </row>
    <row r="26" spans="1:16" ht="24.95" hidden="1" customHeight="1" thickBot="1">
      <c r="A26" s="76"/>
      <c r="B26" s="51" t="s">
        <v>8</v>
      </c>
      <c r="C26" s="47" t="str">
        <f>[6]ит.пр!C10</f>
        <v>ДАБИЖА Максим Александрович</v>
      </c>
      <c r="D26" s="47" t="str">
        <f>[6]ит.пр!D10</f>
        <v>30.01.02, 1</v>
      </c>
      <c r="E26" s="47" t="str">
        <f>[6]ит.пр!E10</f>
        <v>СФО</v>
      </c>
      <c r="F26" s="47" t="str">
        <f>[6]ит.пр!F10</f>
        <v>Алтайский, Шипуново, МО</v>
      </c>
      <c r="G26" s="63">
        <f>[7]ит.пр!G10</f>
        <v>0</v>
      </c>
      <c r="H26" s="58" t="str">
        <f>[6]ит.пр!H10</f>
        <v>Куликов В.М.</v>
      </c>
      <c r="I26" s="15"/>
    </row>
    <row r="27" spans="1:16" ht="24.95" hidden="1" customHeight="1" thickBot="1">
      <c r="A27" s="77"/>
      <c r="B27" s="49" t="s">
        <v>8</v>
      </c>
      <c r="C27" s="48" t="str">
        <f>[6]ит.пр!C11</f>
        <v>ШАТЮКОВ Дмитрий Александрович</v>
      </c>
      <c r="D27" s="48" t="str">
        <f>[6]ит.пр!D11</f>
        <v>24.06.03, КМС</v>
      </c>
      <c r="E27" s="48" t="str">
        <f>[6]ит.пр!E11</f>
        <v>СФО</v>
      </c>
      <c r="F27" s="48" t="str">
        <f>[6]ит.пр!F11</f>
        <v>Алтайский, Спарта, МО</v>
      </c>
      <c r="G27" s="64">
        <f>[7]ит.пр!G11</f>
        <v>0</v>
      </c>
      <c r="H27" s="59" t="str">
        <f>[6]ит.пр!H11</f>
        <v>Сбитнев В.Н.</v>
      </c>
      <c r="I27" s="15"/>
    </row>
    <row r="28" spans="1:16" ht="2.25" customHeight="1" thickBot="1">
      <c r="A28" s="72"/>
      <c r="B28" s="12"/>
      <c r="C28" s="16"/>
      <c r="D28" s="17"/>
      <c r="E28" s="17"/>
      <c r="F28" s="18"/>
      <c r="G28" s="9"/>
      <c r="H28" s="21"/>
      <c r="I28" s="15"/>
    </row>
    <row r="29" spans="1:16" ht="24.95" customHeight="1">
      <c r="A29" s="75" t="s">
        <v>16</v>
      </c>
      <c r="B29" s="43" t="s">
        <v>4</v>
      </c>
      <c r="C29" s="47" t="str">
        <f>[8]ит.пр!C6</f>
        <v>ШИМПФ Вилли Вилорьевич</v>
      </c>
      <c r="D29" s="47" t="str">
        <f>[8]ит.пр!D6</f>
        <v>11.09.03, КМС</v>
      </c>
      <c r="E29" s="47" t="str">
        <f>[8]ит.пр!E6</f>
        <v>СФО</v>
      </c>
      <c r="F29" s="47" t="str">
        <f>[8]ит.пр!F6</f>
        <v>Алтайский, Ауор, МО</v>
      </c>
      <c r="G29" s="63">
        <f>[9]ит.пр!G6</f>
        <v>0</v>
      </c>
      <c r="H29" s="58" t="str">
        <f>[8]ит.пр!H6</f>
        <v>Тюкин С.Г. Жданов В.В.</v>
      </c>
      <c r="I29" s="15"/>
      <c r="J29" s="35">
        <v>13</v>
      </c>
    </row>
    <row r="30" spans="1:16" ht="24.95" hidden="1" customHeight="1" thickBot="1">
      <c r="A30" s="76"/>
      <c r="B30" s="44" t="s">
        <v>5</v>
      </c>
      <c r="C30" s="47" t="str">
        <f>[8]ит.пр!C7</f>
        <v>ОКЕЕВ Касым Ернарович</v>
      </c>
      <c r="D30" s="47" t="str">
        <f>[8]ит.пр!D7</f>
        <v>11.07.03, 1</v>
      </c>
      <c r="E30" s="47" t="str">
        <f>[8]ит.пр!E7</f>
        <v>СФО</v>
      </c>
      <c r="F30" s="47" t="str">
        <f>[8]ит.пр!F7</f>
        <v>Алтайский, Ауор, МО</v>
      </c>
      <c r="G30" s="63">
        <f>[9]ит.пр!G7</f>
        <v>0</v>
      </c>
      <c r="H30" s="58" t="str">
        <f>[8]ит.пр!H7</f>
        <v>Тюкин С.Г. Жданов В.В.</v>
      </c>
      <c r="I30" s="15"/>
      <c r="J30" s="35">
        <v>14</v>
      </c>
    </row>
    <row r="31" spans="1:16" ht="24.95" hidden="1" customHeight="1" thickBot="1">
      <c r="A31" s="76"/>
      <c r="B31" s="44" t="s">
        <v>6</v>
      </c>
      <c r="C31" s="47" t="str">
        <f>[8]ит.пр!C8</f>
        <v>МЕКЕМБАЕВ Фархат Анварович</v>
      </c>
      <c r="D31" s="47" t="str">
        <f>[8]ит.пр!D8</f>
        <v>12.07.02, КМС</v>
      </c>
      <c r="E31" s="47" t="str">
        <f>[8]ит.пр!E8</f>
        <v>СФО</v>
      </c>
      <c r="F31" s="47" t="str">
        <f>[8]ит.пр!F8</f>
        <v>Алтайский, Ауор, МО</v>
      </c>
      <c r="G31" s="63">
        <f>[9]ит.пр!G8</f>
        <v>0</v>
      </c>
      <c r="H31" s="58" t="str">
        <f>[8]ит.пр!H8</f>
        <v>Тюкин С.Г. Жданов В.В.</v>
      </c>
      <c r="I31" s="15"/>
      <c r="J31" s="35">
        <v>15</v>
      </c>
    </row>
    <row r="32" spans="1:16" ht="24.95" hidden="1" customHeight="1">
      <c r="A32" s="76"/>
      <c r="B32" s="44" t="s">
        <v>6</v>
      </c>
      <c r="C32" s="47" t="str">
        <f>[8]ит.пр!C9</f>
        <v>БОБРИКОВ Алексей Алексеевич</v>
      </c>
      <c r="D32" s="47" t="str">
        <f>[8]ит.пр!D9</f>
        <v>29.11.02, 1</v>
      </c>
      <c r="E32" s="47" t="str">
        <f>[8]ит.пр!E9</f>
        <v>СФО</v>
      </c>
      <c r="F32" s="47" t="str">
        <f>[8]ит.пр!F9</f>
        <v>Алтайский, Спарта, МО</v>
      </c>
      <c r="G32" s="63">
        <f>[9]ит.пр!G9</f>
        <v>0</v>
      </c>
      <c r="H32" s="58" t="str">
        <f>[8]ит.пр!H9</f>
        <v>Сбитнев В.Н.</v>
      </c>
      <c r="I32" s="15"/>
      <c r="J32" s="35">
        <v>16</v>
      </c>
    </row>
    <row r="33" spans="1:10" ht="24.95" hidden="1" customHeight="1" thickBot="1">
      <c r="A33" s="76"/>
      <c r="B33" s="44" t="s">
        <v>8</v>
      </c>
      <c r="C33" s="47" t="str">
        <f>[8]ит.пр!C10</f>
        <v>РУСАКОВ Данил Сергегевич</v>
      </c>
      <c r="D33" s="47" t="str">
        <f>[8]ит.пр!D10</f>
        <v>20.03.01, 1</v>
      </c>
      <c r="E33" s="47" t="str">
        <f>[8]ит.пр!E10</f>
        <v>СФО</v>
      </c>
      <c r="F33" s="47" t="str">
        <f>[8]ит.пр!F10</f>
        <v>Алтайский, Спарта, МО</v>
      </c>
      <c r="G33" s="63">
        <f>[9]ит.пр!G10</f>
        <v>0</v>
      </c>
      <c r="H33" s="58" t="str">
        <f>[8]ит.пр!H10</f>
        <v>Белин Д.С. Вялых В.А.</v>
      </c>
      <c r="I33" s="39" t="s">
        <v>10</v>
      </c>
    </row>
    <row r="34" spans="1:10" ht="24.95" hidden="1" customHeight="1" thickBot="1">
      <c r="A34" s="77"/>
      <c r="B34" s="45" t="s">
        <v>8</v>
      </c>
      <c r="C34" s="48" t="str">
        <f>[8]ит.пр!C11</f>
        <v>КАТРУШЕНКО Максим Владимирович</v>
      </c>
      <c r="D34" s="48" t="str">
        <f>[8]ит.пр!D11</f>
        <v>30.04.02, 1</v>
      </c>
      <c r="E34" s="48" t="str">
        <f>[8]ит.пр!E11</f>
        <v>СФО</v>
      </c>
      <c r="F34" s="48" t="str">
        <f>[8]ит.пр!F11</f>
        <v xml:space="preserve">Алтайский, Бийск, </v>
      </c>
      <c r="G34" s="64">
        <f>[9]ит.пр!G11</f>
        <v>0</v>
      </c>
      <c r="H34" s="59" t="str">
        <f>[8]ит.пр!H11</f>
        <v>Гаврилов В.В.</v>
      </c>
      <c r="I34" s="15"/>
    </row>
    <row r="35" spans="1:10" ht="3.75" customHeight="1" thickBot="1">
      <c r="A35" s="72"/>
      <c r="B35" s="12"/>
      <c r="C35" s="16"/>
      <c r="D35" s="17"/>
      <c r="E35" s="17"/>
      <c r="F35" s="18"/>
      <c r="G35" s="18"/>
      <c r="H35" s="21"/>
      <c r="I35" s="15"/>
    </row>
    <row r="36" spans="1:10" ht="24.95" customHeight="1">
      <c r="A36" s="75" t="s">
        <v>20</v>
      </c>
      <c r="B36" s="43" t="s">
        <v>4</v>
      </c>
      <c r="C36" s="47" t="str">
        <f>[10]ит.пр!C6</f>
        <v>МАЛЫГИН Владимир Николаевич</v>
      </c>
      <c r="D36" s="47" t="str">
        <f>[10]ит.пр!D6</f>
        <v>10.03.01, КМС</v>
      </c>
      <c r="E36" s="47" t="str">
        <f>[10]ит.пр!E6</f>
        <v>СФО</v>
      </c>
      <c r="F36" s="47" t="str">
        <f>[10]ит.пр!F6</f>
        <v>Бийск</v>
      </c>
      <c r="G36" s="63">
        <f>[8]ит.пр!G6</f>
        <v>0</v>
      </c>
      <c r="H36" s="58" t="str">
        <f>[10]ит.пр!H6</f>
        <v>Первов В.И., Гаврилов В.В.</v>
      </c>
      <c r="I36" s="15"/>
      <c r="J36" s="35">
        <v>17</v>
      </c>
    </row>
    <row r="37" spans="1:10" ht="24.95" hidden="1" customHeight="1" thickBot="1">
      <c r="A37" s="76"/>
      <c r="B37" s="44" t="s">
        <v>5</v>
      </c>
      <c r="C37" s="47" t="str">
        <f>[10]ит.пр!C7</f>
        <v>МАЛЫГИН Александр Николаевич</v>
      </c>
      <c r="D37" s="47" t="str">
        <f>[10]ит.пр!D7</f>
        <v>10.03.01, КМС</v>
      </c>
      <c r="E37" s="47" t="str">
        <f>[10]ит.пр!E7</f>
        <v>СФО</v>
      </c>
      <c r="F37" s="47" t="str">
        <f>[10]ит.пр!F7</f>
        <v>Бийск, СДЮШОР-3</v>
      </c>
      <c r="G37" s="63">
        <f>[8]ит.пр!G7</f>
        <v>0</v>
      </c>
      <c r="H37" s="58" t="str">
        <f>[10]ит.пр!H7</f>
        <v>Первов В.И., Гаврилов В.В.</v>
      </c>
      <c r="I37" s="15"/>
      <c r="J37" s="35">
        <v>18</v>
      </c>
    </row>
    <row r="38" spans="1:10" ht="24.95" hidden="1" customHeight="1" thickBot="1">
      <c r="A38" s="76"/>
      <c r="B38" s="44" t="s">
        <v>6</v>
      </c>
      <c r="C38" s="47" t="str">
        <f>[10]ит.пр!C8</f>
        <v>ФУНК Вадим Викторович</v>
      </c>
      <c r="D38" s="47" t="str">
        <f>[10]ит.пр!D8</f>
        <v>29.08.02, 1</v>
      </c>
      <c r="E38" s="47" t="str">
        <f>[10]ит.пр!E8</f>
        <v>СФО</v>
      </c>
      <c r="F38" s="47" t="str">
        <f>[10]ит.пр!F8</f>
        <v>Алтайский, Кдюсш, МО</v>
      </c>
      <c r="G38" s="63">
        <f>[8]ит.пр!G8</f>
        <v>0</v>
      </c>
      <c r="H38" s="58" t="str">
        <f>[10]ит.пр!H8</f>
        <v>Кочетов С.С.</v>
      </c>
      <c r="I38" s="15"/>
      <c r="J38" s="35">
        <v>19</v>
      </c>
    </row>
    <row r="39" spans="1:10" ht="24.95" hidden="1" customHeight="1">
      <c r="A39" s="76"/>
      <c r="B39" s="44" t="s">
        <v>6</v>
      </c>
      <c r="C39" s="47" t="str">
        <f>[10]ит.пр!C9</f>
        <v>ВНУКОВ Сергей Денисович</v>
      </c>
      <c r="D39" s="47" t="str">
        <f>[10]ит.пр!D9</f>
        <v>12.08.02, 2</v>
      </c>
      <c r="E39" s="47" t="str">
        <f>[10]ит.пр!E9</f>
        <v>СФО</v>
      </c>
      <c r="F39" s="47" t="str">
        <f>[10]ит.пр!F9</f>
        <v>Алтайский, Дпш, МО</v>
      </c>
      <c r="G39" s="63">
        <f>[8]ит.пр!G9</f>
        <v>0</v>
      </c>
      <c r="H39" s="58" t="str">
        <f>[10]ит.пр!H9</f>
        <v>Мордвинов В.Б.</v>
      </c>
      <c r="I39" s="15"/>
      <c r="J39" s="35">
        <v>20</v>
      </c>
    </row>
    <row r="40" spans="1:10" ht="24.95" hidden="1" customHeight="1" thickBot="1">
      <c r="A40" s="76"/>
      <c r="B40" s="44" t="s">
        <v>8</v>
      </c>
      <c r="C40" s="47" t="str">
        <f>[10]ит.пр!C10</f>
        <v>САТОНИН Кирилл Виткорович</v>
      </c>
      <c r="D40" s="47" t="str">
        <f>[10]ит.пр!D10</f>
        <v>17.12.02, 2</v>
      </c>
      <c r="E40" s="47" t="str">
        <f>[10]ит.пр!E10</f>
        <v>СФО</v>
      </c>
      <c r="F40" s="47" t="str">
        <f>[10]ит.пр!F10</f>
        <v>Алтайский,Бийск</v>
      </c>
      <c r="G40" s="63">
        <f>[8]ит.пр!G10</f>
        <v>0</v>
      </c>
      <c r="H40" s="58" t="str">
        <f>[10]ит.пр!H10</f>
        <v>Гаврилов В.В.</v>
      </c>
      <c r="I40" s="15"/>
    </row>
    <row r="41" spans="1:10" ht="24.95" hidden="1" customHeight="1" thickBot="1">
      <c r="A41" s="77"/>
      <c r="B41" s="45" t="s">
        <v>8</v>
      </c>
      <c r="C41" s="48" t="str">
        <f>[10]ит.пр!C11</f>
        <v>ВОРОБЬЕВ Артур Викторович</v>
      </c>
      <c r="D41" s="48" t="str">
        <f>[10]ит.пр!D11</f>
        <v>27.03.02, 1</v>
      </c>
      <c r="E41" s="48" t="str">
        <f>[10]ит.пр!E11</f>
        <v>СФО</v>
      </c>
      <c r="F41" s="48" t="str">
        <f>[10]ит.пр!F11</f>
        <v>Алтайский, Благовещенка, МО</v>
      </c>
      <c r="G41" s="64">
        <f>[8]ит.пр!G11</f>
        <v>0</v>
      </c>
      <c r="H41" s="59" t="str">
        <f>[10]ит.пр!H11</f>
        <v>Екименко А,В,</v>
      </c>
      <c r="I41" s="15"/>
    </row>
    <row r="42" spans="1:10" ht="3.75" customHeight="1" thickBot="1">
      <c r="A42" s="71"/>
      <c r="B42" s="14"/>
      <c r="C42" s="10"/>
      <c r="D42" s="10"/>
      <c r="E42" s="27"/>
      <c r="F42" s="10"/>
      <c r="G42" s="9"/>
      <c r="H42" s="22"/>
      <c r="I42" s="11"/>
    </row>
    <row r="43" spans="1:10" ht="24.95" customHeight="1">
      <c r="A43" s="75" t="s">
        <v>21</v>
      </c>
      <c r="B43" s="50" t="s">
        <v>4</v>
      </c>
      <c r="C43" s="47" t="str">
        <f>[11]ит.пр!C6</f>
        <v>НАЗАРЕТЯН Карен Арташесович</v>
      </c>
      <c r="D43" s="47" t="str">
        <f>[11]ит.пр!D6</f>
        <v>01.10.01, КМС</v>
      </c>
      <c r="E43" s="47" t="str">
        <f>[11]ит.пр!E6</f>
        <v>СФО</v>
      </c>
      <c r="F43" s="47" t="str">
        <f>[11]ит.пр!F6</f>
        <v>Алтайский, Кдюсш, МО</v>
      </c>
      <c r="G43" s="63">
        <f>[12]ит.пр!G6</f>
        <v>0</v>
      </c>
      <c r="H43" s="58" t="str">
        <f>[11]ит.пр!H6</f>
        <v>Тюкин С.Г. Жданов В.В.</v>
      </c>
      <c r="I43" s="15"/>
      <c r="J43" s="35">
        <v>21</v>
      </c>
    </row>
    <row r="44" spans="1:10" ht="24.95" hidden="1" customHeight="1" thickBot="1">
      <c r="A44" s="76"/>
      <c r="B44" s="51" t="s">
        <v>5</v>
      </c>
      <c r="C44" s="47" t="str">
        <f>[11]ит.пр!C7</f>
        <v>ЛУЖНОВ Иван Андреевич</v>
      </c>
      <c r="D44" s="47" t="str">
        <f>[11]ит.пр!D7</f>
        <v>07.07.01, 1</v>
      </c>
      <c r="E44" s="47" t="str">
        <f>[11]ит.пр!E7</f>
        <v>СФО</v>
      </c>
      <c r="F44" s="47" t="str">
        <f>[11]ит.пр!F7</f>
        <v>Алтайский, Бийск, МО</v>
      </c>
      <c r="G44" s="63">
        <f>[12]ит.пр!G7</f>
        <v>0</v>
      </c>
      <c r="H44" s="58" t="str">
        <f>[11]ит.пр!H7</f>
        <v>Димитриенко И.В.</v>
      </c>
      <c r="I44" s="15"/>
      <c r="J44" s="35">
        <v>22</v>
      </c>
    </row>
    <row r="45" spans="1:10" ht="24.95" hidden="1" customHeight="1" thickBot="1">
      <c r="A45" s="76"/>
      <c r="B45" s="51" t="s">
        <v>6</v>
      </c>
      <c r="C45" s="47" t="str">
        <f>[11]ит.пр!C8</f>
        <v>ГРЕЧКА Никита Васильевич</v>
      </c>
      <c r="D45" s="47" t="str">
        <f>[11]ит.пр!D8</f>
        <v>10.10.01, 1</v>
      </c>
      <c r="E45" s="47" t="str">
        <f>[11]ит.пр!E8</f>
        <v>СФО</v>
      </c>
      <c r="F45" s="47" t="str">
        <f>[11]ит.пр!F8</f>
        <v>Алтайский, Шипуново, МО</v>
      </c>
      <c r="G45" s="63">
        <f>[12]ит.пр!G8</f>
        <v>0</v>
      </c>
      <c r="H45" s="58" t="str">
        <f>[11]ит.пр!H8</f>
        <v>Куликов В.М.</v>
      </c>
      <c r="I45" s="15"/>
      <c r="J45" s="35">
        <v>23</v>
      </c>
    </row>
    <row r="46" spans="1:10" ht="24.95" hidden="1" customHeight="1">
      <c r="A46" s="76"/>
      <c r="B46" s="51" t="s">
        <v>6</v>
      </c>
      <c r="C46" s="47" t="str">
        <f>[11]ит.пр!C9</f>
        <v>СКРИПАЧЕВ Артем Павлович</v>
      </c>
      <c r="D46" s="47" t="str">
        <f>[11]ит.пр!D9</f>
        <v>04.01.01, 1</v>
      </c>
      <c r="E46" s="47" t="str">
        <f>[11]ит.пр!E9</f>
        <v>СФО</v>
      </c>
      <c r="F46" s="47" t="str">
        <f>[11]ит.пр!F9</f>
        <v xml:space="preserve">Алтайский, Мамонтово, </v>
      </c>
      <c r="G46" s="63">
        <f>[12]ит.пр!G9</f>
        <v>0</v>
      </c>
      <c r="H46" s="58" t="str">
        <f>[11]ит.пр!H9</f>
        <v>Косилов А.А.</v>
      </c>
      <c r="I46" s="15"/>
      <c r="J46" s="35">
        <v>24</v>
      </c>
    </row>
    <row r="47" spans="1:10" ht="24.95" hidden="1" customHeight="1" thickBot="1">
      <c r="A47" s="76"/>
      <c r="B47" s="51" t="s">
        <v>8</v>
      </c>
      <c r="C47" s="47" t="str">
        <f>[11]ит.пр!C10</f>
        <v>ПЕТРОСЯН Леван Гурамович</v>
      </c>
      <c r="D47" s="47" t="str">
        <f>[11]ит.пр!D10</f>
        <v>20.05.01, 1</v>
      </c>
      <c r="E47" s="47" t="str">
        <f>[11]ит.пр!E10</f>
        <v>СФО</v>
      </c>
      <c r="F47" s="47" t="str">
        <f>[11]ит.пр!F10</f>
        <v>Алтайский, Благовещенка, МО</v>
      </c>
      <c r="G47" s="63">
        <f>[12]ит.пр!G10</f>
        <v>0</v>
      </c>
      <c r="H47" s="58" t="str">
        <f>[11]ит.пр!H10</f>
        <v>Екименко А,В,</v>
      </c>
      <c r="I47" s="15"/>
    </row>
    <row r="48" spans="1:10" ht="24.95" hidden="1" customHeight="1" thickBot="1">
      <c r="A48" s="77"/>
      <c r="B48" s="49" t="s">
        <v>8</v>
      </c>
      <c r="C48" s="48" t="str">
        <f>[11]ит.пр!C11</f>
        <v>КОЛЕСОВ Андрей Александрович</v>
      </c>
      <c r="D48" s="48" t="str">
        <f>[11]ит.пр!D11</f>
        <v>05.05.01, 1</v>
      </c>
      <c r="E48" s="48" t="str">
        <f>[11]ит.пр!E11</f>
        <v>СФО</v>
      </c>
      <c r="F48" s="48" t="str">
        <f>[11]ит.пр!F11</f>
        <v>Алтайский, Бийск, МО</v>
      </c>
      <c r="G48" s="64">
        <f>[12]ит.пр!G11</f>
        <v>0</v>
      </c>
      <c r="H48" s="59" t="str">
        <f>[11]ит.пр!H11</f>
        <v>Димитриенко И.В.</v>
      </c>
      <c r="I48" s="15"/>
    </row>
    <row r="49" spans="1:10" ht="3.75" customHeight="1" thickBot="1">
      <c r="A49" s="71"/>
      <c r="B49" s="13"/>
      <c r="C49" s="9"/>
      <c r="D49" s="9"/>
      <c r="E49" s="26"/>
      <c r="F49" s="9"/>
      <c r="G49" s="9"/>
      <c r="H49" s="23"/>
      <c r="I49" s="11"/>
    </row>
    <row r="50" spans="1:10" ht="24.95" customHeight="1">
      <c r="A50" s="75" t="s">
        <v>22</v>
      </c>
      <c r="B50" s="41" t="s">
        <v>4</v>
      </c>
      <c r="C50" s="47" t="str">
        <f>[13]ит.пр!C6</f>
        <v>ШАЛДАНОВ Кирилл Александрович</v>
      </c>
      <c r="D50" s="47" t="str">
        <f>[13]ит.пр!D6</f>
        <v>18.07.02, 1</v>
      </c>
      <c r="E50" s="47" t="str">
        <f>[13]ит.пр!E6</f>
        <v>СФО</v>
      </c>
      <c r="F50" s="47" t="str">
        <f>[13]ит.пр!F6</f>
        <v>Алтайский, Ауор, МО</v>
      </c>
      <c r="G50" s="63">
        <f>[14]ит.пр!G6</f>
        <v>0</v>
      </c>
      <c r="H50" s="58" t="str">
        <f>[13]ит.пр!H6</f>
        <v>Тюкин С.Г. Жданов В.В.</v>
      </c>
      <c r="I50" s="15"/>
      <c r="J50" s="35">
        <v>25</v>
      </c>
    </row>
    <row r="51" spans="1:10" ht="24.95" hidden="1" customHeight="1" thickBot="1">
      <c r="A51" s="76"/>
      <c r="B51" s="42" t="s">
        <v>5</v>
      </c>
      <c r="C51" s="47" t="str">
        <f>[13]ит.пр!C7</f>
        <v>ПЕТРИЩЕВ Николай Дмитриевич</v>
      </c>
      <c r="D51" s="47" t="str">
        <f>[13]ит.пр!D7</f>
        <v>13.09.02, 1</v>
      </c>
      <c r="E51" s="47" t="str">
        <f>[13]ит.пр!E7</f>
        <v>СФО</v>
      </c>
      <c r="F51" s="47" t="str">
        <f>[13]ит.пр!F7</f>
        <v>Алтайский, Ауор, МО</v>
      </c>
      <c r="G51" s="63">
        <f>[14]ит.пр!G7</f>
        <v>0</v>
      </c>
      <c r="H51" s="58" t="str">
        <f>[13]ит.пр!H7</f>
        <v>Белин Д.С.</v>
      </c>
      <c r="I51" s="15"/>
      <c r="J51" s="35">
        <v>26</v>
      </c>
    </row>
    <row r="52" spans="1:10" ht="24.95" hidden="1" customHeight="1" thickBot="1">
      <c r="A52" s="76"/>
      <c r="B52" s="42" t="s">
        <v>6</v>
      </c>
      <c r="C52" s="47" t="str">
        <f>[13]ит.пр!C8</f>
        <v>ЛАГОША Дмитрий Васильевич</v>
      </c>
      <c r="D52" s="47" t="str">
        <f>[13]ит.пр!D8</f>
        <v>23.04.01, 1</v>
      </c>
      <c r="E52" s="47" t="str">
        <f>[13]ит.пр!E8</f>
        <v>СФО</v>
      </c>
      <c r="F52" s="47" t="str">
        <f>[13]ит.пр!F8</f>
        <v>Алтайский, Благовещенка, МО</v>
      </c>
      <c r="G52" s="63">
        <f>[14]ит.пр!G8</f>
        <v>0</v>
      </c>
      <c r="H52" s="58" t="str">
        <f>[13]ит.пр!H8</f>
        <v>Екименко А,В,</v>
      </c>
      <c r="I52" s="15"/>
      <c r="J52" s="35">
        <v>27</v>
      </c>
    </row>
    <row r="53" spans="1:10" ht="24.95" hidden="1" customHeight="1">
      <c r="A53" s="76"/>
      <c r="B53" s="42" t="s">
        <v>6</v>
      </c>
      <c r="C53" s="47" t="str">
        <f>[13]ит.пр!C9</f>
        <v>АСТАХОВ Александр Валерьевич</v>
      </c>
      <c r="D53" s="47" t="str">
        <f>[13]ит.пр!D9</f>
        <v>03.02.02, 1</v>
      </c>
      <c r="E53" s="47" t="str">
        <f>[13]ит.пр!E9</f>
        <v>СФО</v>
      </c>
      <c r="F53" s="47" t="str">
        <f>[13]ит.пр!F9</f>
        <v>Алтайский, Благовещенка, МО</v>
      </c>
      <c r="G53" s="63">
        <f>[14]ит.пр!G9</f>
        <v>0</v>
      </c>
      <c r="H53" s="58" t="str">
        <f>[13]ит.пр!H9</f>
        <v>Екименко А,В,</v>
      </c>
      <c r="I53" s="15"/>
      <c r="J53" s="35">
        <v>28</v>
      </c>
    </row>
    <row r="54" spans="1:10" ht="24.95" hidden="1" customHeight="1" thickBot="1">
      <c r="A54" s="76"/>
      <c r="B54" s="42" t="s">
        <v>8</v>
      </c>
      <c r="C54" s="47" t="str">
        <f>[13]ит.пр!C10</f>
        <v>УЖЕГОВ Виктор Олегович</v>
      </c>
      <c r="D54" s="47" t="str">
        <f>[13]ит.пр!D10</f>
        <v>05.02.01, 1</v>
      </c>
      <c r="E54" s="47" t="str">
        <f>[13]ит.пр!E10</f>
        <v>СФО</v>
      </c>
      <c r="F54" s="47" t="str">
        <f>[13]ит.пр!F10</f>
        <v>Алтайский, Ауор, МО</v>
      </c>
      <c r="G54" s="63">
        <f>[14]ит.пр!G10</f>
        <v>0</v>
      </c>
      <c r="H54" s="58" t="str">
        <f>[13]ит.пр!H10</f>
        <v>Екименко А,В,</v>
      </c>
      <c r="I54" s="15"/>
    </row>
    <row r="55" spans="1:10" ht="24.95" hidden="1" customHeight="1" thickBot="1">
      <c r="A55" s="77"/>
      <c r="B55" s="49" t="s">
        <v>8</v>
      </c>
      <c r="C55" s="48" t="str">
        <f>[13]ит.пр!C11</f>
        <v>ЕКИМЕНКО Иван Антонович</v>
      </c>
      <c r="D55" s="48" t="str">
        <f>[13]ит.пр!D11</f>
        <v>25.07.02, 1</v>
      </c>
      <c r="E55" s="48" t="str">
        <f>[13]ит.пр!E11</f>
        <v>СФО</v>
      </c>
      <c r="F55" s="48" t="str">
        <f>[13]ит.пр!F11</f>
        <v>Алтайский, Благовещенка, МО</v>
      </c>
      <c r="G55" s="64">
        <f>[14]ит.пр!G11</f>
        <v>0</v>
      </c>
      <c r="H55" s="59" t="str">
        <f>[13]ит.пр!H11</f>
        <v>Екименко А,В,</v>
      </c>
      <c r="I55" s="15"/>
    </row>
    <row r="56" spans="1:10" ht="4.5" customHeight="1" thickBot="1">
      <c r="A56" s="71"/>
      <c r="B56" s="13"/>
      <c r="C56" s="9"/>
      <c r="D56" s="9"/>
      <c r="E56" s="26"/>
      <c r="F56" s="9"/>
      <c r="G56" s="9"/>
      <c r="H56" s="23"/>
      <c r="I56" s="11"/>
    </row>
    <row r="57" spans="1:10" ht="24.95" customHeight="1">
      <c r="A57" s="75" t="s">
        <v>23</v>
      </c>
      <c r="B57" s="43" t="s">
        <v>4</v>
      </c>
      <c r="C57" s="47" t="str">
        <f>[15]ит.пр!C6</f>
        <v>ЖИЛЕНКО Владимир Сергеевич</v>
      </c>
      <c r="D57" s="47" t="str">
        <f>[15]ит.пр!D6</f>
        <v>21.09.01, КМС</v>
      </c>
      <c r="E57" s="47" t="str">
        <f>[15]ит.пр!E6</f>
        <v>СФО</v>
      </c>
      <c r="F57" s="47" t="str">
        <f>[15]ит.пр!F6</f>
        <v>Алтайский, Заринск, МО</v>
      </c>
      <c r="G57" s="63">
        <f>[16]ит.пр!G6</f>
        <v>0</v>
      </c>
      <c r="H57" s="58" t="str">
        <f>[15]ит.пр!H6</f>
        <v>Блинов А.В.</v>
      </c>
      <c r="I57" s="15"/>
      <c r="J57" s="35">
        <v>29</v>
      </c>
    </row>
    <row r="58" spans="1:10" ht="24.95" hidden="1" customHeight="1" thickBot="1">
      <c r="A58" s="76"/>
      <c r="B58" s="44" t="s">
        <v>5</v>
      </c>
      <c r="C58" s="47" t="str">
        <f>[15]ит.пр!C7</f>
        <v>ДЕНИСОВ Максим Максимович</v>
      </c>
      <c r="D58" s="47" t="str">
        <f>[15]ит.пр!D7</f>
        <v>05.10.01, 1</v>
      </c>
      <c r="E58" s="47" t="str">
        <f>[15]ит.пр!E7</f>
        <v>СФО</v>
      </c>
      <c r="F58" s="47" t="str">
        <f>[15]ит.пр!F7</f>
        <v>Алтайский, Камень На Оби, МО</v>
      </c>
      <c r="G58" s="63">
        <f>[16]ит.пр!G7</f>
        <v>0</v>
      </c>
      <c r="H58" s="58" t="str">
        <f>[15]ит.пр!H7</f>
        <v>Кузьменко А.Ю.</v>
      </c>
      <c r="I58" s="15"/>
      <c r="J58" s="35">
        <v>30</v>
      </c>
    </row>
    <row r="59" spans="1:10" ht="24.95" hidden="1" customHeight="1" thickBot="1">
      <c r="A59" s="76"/>
      <c r="B59" s="44" t="s">
        <v>6</v>
      </c>
      <c r="C59" s="47" t="str">
        <f>[15]ит.пр!C8</f>
        <v>КЛИППЕНШТЕЙН Герман Александрович</v>
      </c>
      <c r="D59" s="47" t="str">
        <f>[15]ит.пр!D8</f>
        <v>07.07.01, КМС</v>
      </c>
      <c r="E59" s="47" t="str">
        <f>[15]ит.пр!E8</f>
        <v>СФО</v>
      </c>
      <c r="F59" s="47" t="str">
        <f>[15]ит.пр!F8</f>
        <v>Алтайский, Благовещенка, МО</v>
      </c>
      <c r="G59" s="63">
        <f>[16]ит.пр!G8</f>
        <v>0</v>
      </c>
      <c r="H59" s="58" t="str">
        <f>[15]ит.пр!H8</f>
        <v>Екименко А,В,</v>
      </c>
      <c r="I59" s="15"/>
      <c r="J59" s="35">
        <v>31</v>
      </c>
    </row>
    <row r="60" spans="1:10" ht="24.95" hidden="1" customHeight="1">
      <c r="A60" s="76"/>
      <c r="B60" s="44" t="s">
        <v>6</v>
      </c>
      <c r="C60" s="47" t="str">
        <f>[15]ит.пр!C9</f>
        <v>РЕБЕНКОВ Дмитрий Андреевич</v>
      </c>
      <c r="D60" s="47" t="str">
        <f>[15]ит.пр!D9</f>
        <v>28.06.01, 1</v>
      </c>
      <c r="E60" s="47" t="str">
        <f>[15]ит.пр!E9</f>
        <v>СФО</v>
      </c>
      <c r="F60" s="47" t="str">
        <f>[15]ит.пр!F9</f>
        <v>Алтайский, Ауор, МО</v>
      </c>
      <c r="G60" s="63">
        <f>[16]ит.пр!G9</f>
        <v>0</v>
      </c>
      <c r="H60" s="58" t="str">
        <f>[15]ит.пр!H9</f>
        <v>Белин Д.С. Вялых В.А.</v>
      </c>
      <c r="I60" s="15"/>
      <c r="J60" s="35">
        <v>32</v>
      </c>
    </row>
    <row r="61" spans="1:10" ht="24.95" hidden="1" customHeight="1" thickBot="1">
      <c r="A61" s="76"/>
      <c r="B61" s="44" t="s">
        <v>8</v>
      </c>
      <c r="C61" s="47" t="str">
        <f>[15]ит.пр!C10</f>
        <v>КАЗАКОВ Александр Витальевич</v>
      </c>
      <c r="D61" s="47" t="str">
        <f>[15]ит.пр!D10</f>
        <v>04.12.02, 1</v>
      </c>
      <c r="E61" s="47" t="str">
        <f>[15]ит.пр!E10</f>
        <v>СФО</v>
      </c>
      <c r="F61" s="47" t="str">
        <f>[15]ит.пр!F10</f>
        <v>Алтайский, Заринск, МО</v>
      </c>
      <c r="G61" s="63">
        <f>[16]ит.пр!G10</f>
        <v>0</v>
      </c>
      <c r="H61" s="58" t="str">
        <f>[15]ит.пр!H10</f>
        <v>Блинов А.В.</v>
      </c>
      <c r="I61" s="15"/>
    </row>
    <row r="62" spans="1:10" ht="24.95" hidden="1" customHeight="1" thickBot="1">
      <c r="A62" s="77"/>
      <c r="B62" s="45" t="s">
        <v>8</v>
      </c>
      <c r="C62" s="47" t="str">
        <f>[15]ит.пр!C11</f>
        <v>БЕЛЕЦКИЙ Даниил Денисович</v>
      </c>
      <c r="D62" s="47" t="str">
        <f>[15]ит.пр!D11</f>
        <v>01.06.01, 1</v>
      </c>
      <c r="E62" s="47" t="str">
        <f>[15]ит.пр!E11</f>
        <v>СФО</v>
      </c>
      <c r="F62" s="47" t="str">
        <f>[15]ит.пр!F11</f>
        <v>Алтайский, Кдюсш, МО</v>
      </c>
      <c r="G62" s="63">
        <f>[16]ит.пр!G11</f>
        <v>0</v>
      </c>
      <c r="H62" s="58" t="str">
        <f>[15]ит.пр!H11</f>
        <v>Чекарев С.В.</v>
      </c>
      <c r="I62" s="15"/>
    </row>
    <row r="63" spans="1:10" ht="1.5" customHeight="1" thickBot="1">
      <c r="A63" s="73"/>
      <c r="B63" s="67"/>
      <c r="C63" s="68"/>
      <c r="D63" s="68"/>
      <c r="E63" s="69"/>
      <c r="F63" s="68"/>
      <c r="G63" s="68"/>
      <c r="H63" s="70"/>
      <c r="I63" s="11"/>
    </row>
    <row r="64" spans="1:10" ht="24.95" customHeight="1">
      <c r="A64" s="93" t="s">
        <v>24</v>
      </c>
      <c r="B64" s="43" t="s">
        <v>4</v>
      </c>
      <c r="C64" s="47" t="str">
        <f>[17]ит.пр!C6</f>
        <v>ШАЛЬПОВ Данил Евгеньевич</v>
      </c>
      <c r="D64" s="47" t="str">
        <f>[17]ит.пр!D6</f>
        <v>24.01.02, 2</v>
      </c>
      <c r="E64" s="47" t="str">
        <f>[17]ит.пр!E6</f>
        <v>СФО</v>
      </c>
      <c r="F64" s="47" t="str">
        <f>[17]ит.пр!F6</f>
        <v>Алтайский, Бийск, МО</v>
      </c>
      <c r="G64" s="63">
        <f>[18]ит.пр!G6</f>
        <v>0</v>
      </c>
      <c r="H64" s="58" t="str">
        <f>[17]ит.пр!H6</f>
        <v xml:space="preserve">Первов В.И. </v>
      </c>
      <c r="I64" s="15"/>
      <c r="J64" s="35">
        <v>33</v>
      </c>
    </row>
    <row r="65" spans="1:10" ht="24.95" hidden="1" customHeight="1" thickBot="1">
      <c r="A65" s="94"/>
      <c r="B65" s="44" t="s">
        <v>5</v>
      </c>
      <c r="C65" s="47" t="str">
        <f>[17]ит.пр!C7</f>
        <v>КЛЕПИКОВ Дмитрий Алексеевич</v>
      </c>
      <c r="D65" s="47" t="str">
        <f>[17]ит.пр!D7</f>
        <v>19.02.01, 1</v>
      </c>
      <c r="E65" s="47" t="str">
        <f>[17]ит.пр!E7</f>
        <v>СФО</v>
      </c>
      <c r="F65" s="47" t="str">
        <f>[17]ит.пр!F7</f>
        <v>Алтайский, Бийск, МО</v>
      </c>
      <c r="G65" s="63">
        <f>[18]ит.пр!G7</f>
        <v>0</v>
      </c>
      <c r="H65" s="58" t="str">
        <f>[17]ит.пр!H7</f>
        <v>Трескин С.М. Первов В.И.</v>
      </c>
      <c r="I65" s="15"/>
      <c r="J65" s="35">
        <v>34</v>
      </c>
    </row>
    <row r="66" spans="1:10" ht="24.95" hidden="1" customHeight="1" thickBot="1">
      <c r="A66" s="94"/>
      <c r="B66" s="44" t="s">
        <v>6</v>
      </c>
      <c r="C66" s="47" t="str">
        <f>[17]ит.пр!C8</f>
        <v>ВОЗНЮК Никита Сергеевич</v>
      </c>
      <c r="D66" s="47" t="str">
        <f>[17]ит.пр!D8</f>
        <v>02.04.02, 1</v>
      </c>
      <c r="E66" s="47" t="str">
        <f>[17]ит.пр!E8</f>
        <v>СФО</v>
      </c>
      <c r="F66" s="47" t="str">
        <f>[17]ит.пр!F8</f>
        <v>Алтайский, Спарта, МО</v>
      </c>
      <c r="G66" s="63">
        <f>[18]ит.пр!G8</f>
        <v>0</v>
      </c>
      <c r="H66" s="58" t="str">
        <f>[17]ит.пр!H8</f>
        <v>Сбитнев В.Н.</v>
      </c>
      <c r="I66" s="15"/>
      <c r="J66" s="35">
        <v>35</v>
      </c>
    </row>
    <row r="67" spans="1:10" ht="24.95" hidden="1" customHeight="1">
      <c r="A67" s="94"/>
      <c r="B67" s="44" t="s">
        <v>6</v>
      </c>
      <c r="C67" s="47" t="str">
        <f>[17]ит.пр!C9</f>
        <v>ДИРКС Иван Иванович</v>
      </c>
      <c r="D67" s="47" t="str">
        <f>[17]ит.пр!D9</f>
        <v>03.09.02, 2ю</v>
      </c>
      <c r="E67" s="47" t="str">
        <f>[17]ит.пр!E9</f>
        <v>Алт.</v>
      </c>
      <c r="F67" s="47" t="str">
        <f>[17]ит.пр!F9</f>
        <v>Славгород</v>
      </c>
      <c r="G67" s="63">
        <f>[18]ит.пр!G9</f>
        <v>0</v>
      </c>
      <c r="H67" s="58" t="str">
        <f>[17]ит.пр!H9</f>
        <v>Дмитриев В.Д., Казеев В.И.</v>
      </c>
      <c r="I67" s="15"/>
      <c r="J67" s="35">
        <v>36</v>
      </c>
    </row>
    <row r="68" spans="1:10" ht="24.95" hidden="1" customHeight="1" thickBot="1">
      <c r="A68" s="94"/>
      <c r="B68" s="44" t="s">
        <v>8</v>
      </c>
      <c r="C68" s="47" t="e">
        <f>[17]ит.пр!C10</f>
        <v>#N/A</v>
      </c>
      <c r="D68" s="47" t="e">
        <f>[17]ит.пр!D10</f>
        <v>#N/A</v>
      </c>
      <c r="E68" s="47" t="e">
        <f>[17]ит.пр!E10</f>
        <v>#N/A</v>
      </c>
      <c r="F68" s="47" t="e">
        <f>[17]ит.пр!F10</f>
        <v>#N/A</v>
      </c>
      <c r="G68" s="63">
        <f>[18]ит.пр!G10</f>
        <v>0</v>
      </c>
      <c r="H68" s="58" t="e">
        <f>[17]ит.пр!H10</f>
        <v>#N/A</v>
      </c>
      <c r="I68" s="15"/>
    </row>
    <row r="69" spans="1:10" ht="24.95" hidden="1" customHeight="1" thickBot="1">
      <c r="A69" s="95"/>
      <c r="B69" s="45" t="s">
        <v>9</v>
      </c>
      <c r="C69" s="48" t="e">
        <f>[17]ит.пр!C11</f>
        <v>#N/A</v>
      </c>
      <c r="D69" s="48" t="e">
        <f>[17]ит.пр!D11</f>
        <v>#N/A</v>
      </c>
      <c r="E69" s="48" t="e">
        <f>[17]ит.пр!E11</f>
        <v>#N/A</v>
      </c>
      <c r="F69" s="48" t="e">
        <f>[17]ит.пр!F11</f>
        <v>#N/A</v>
      </c>
      <c r="G69" s="64">
        <f>[18]ит.пр!G11</f>
        <v>0</v>
      </c>
      <c r="H69" s="59" t="e">
        <f>[17]ит.пр!H11</f>
        <v>#N/A</v>
      </c>
      <c r="I69" s="15"/>
    </row>
    <row r="70" spans="1:10" ht="5.25" customHeight="1" thickBot="1">
      <c r="A70" s="71"/>
      <c r="B70" s="13"/>
      <c r="C70" s="9"/>
      <c r="D70" s="9"/>
      <c r="E70" s="26"/>
      <c r="F70" s="9"/>
      <c r="G70" s="9"/>
      <c r="H70" s="23"/>
      <c r="I70" s="11"/>
    </row>
    <row r="71" spans="1:10" ht="24.95" customHeight="1" thickBot="1">
      <c r="A71" s="93" t="s">
        <v>25</v>
      </c>
      <c r="B71" s="43" t="s">
        <v>4</v>
      </c>
      <c r="C71" s="46" t="str">
        <f>[19]ит.пр!C6</f>
        <v>АГАПУШКИН Вячеслав Вячеславович</v>
      </c>
      <c r="D71" s="46" t="str">
        <f>[19]ит.пр!D6</f>
        <v>04.04.01, кмс</v>
      </c>
      <c r="E71" s="46" t="str">
        <f>[19]ит.пр!E6</f>
        <v>Алт</v>
      </c>
      <c r="F71" s="46" t="str">
        <f>[19]ит.пр!F6</f>
        <v>Бийск</v>
      </c>
      <c r="G71" s="65">
        <f>[20]ит.пр!G6</f>
        <v>0</v>
      </c>
      <c r="H71" s="60" t="str">
        <f>[19]ит.пр!H6</f>
        <v>Петрунько А.Ю., Димитриенко И.В.</v>
      </c>
      <c r="I71" s="15"/>
      <c r="J71" s="35">
        <v>37</v>
      </c>
    </row>
    <row r="72" spans="1:10" ht="24.95" hidden="1" customHeight="1" thickBot="1">
      <c r="A72" s="94"/>
      <c r="B72" s="44" t="s">
        <v>5</v>
      </c>
      <c r="C72" s="46" t="str">
        <f>[19]ит.пр!C7</f>
        <v>МИТЕЛЕВ Илья Сергеевич</v>
      </c>
      <c r="D72" s="46" t="str">
        <f>[19]ит.пр!D7</f>
        <v>15.04.01, 1</v>
      </c>
      <c r="E72" s="46" t="str">
        <f>[19]ит.пр!E7</f>
        <v>СФО</v>
      </c>
      <c r="F72" s="46" t="str">
        <f>[19]ит.пр!F7</f>
        <v xml:space="preserve">Алтайский, Мамонтово, </v>
      </c>
      <c r="G72" s="65">
        <f>[20]ит.пр!G7</f>
        <v>0</v>
      </c>
      <c r="H72" s="60" t="str">
        <f>[19]ит.пр!H7</f>
        <v>Косилов А.А.</v>
      </c>
      <c r="I72" s="15"/>
      <c r="J72" s="35">
        <v>38</v>
      </c>
    </row>
    <row r="73" spans="1:10" ht="24.95" hidden="1" customHeight="1" thickBot="1">
      <c r="A73" s="94"/>
      <c r="B73" s="44" t="s">
        <v>6</v>
      </c>
      <c r="C73" s="46" t="str">
        <f>[19]ит.пр!C8</f>
        <v>ЛЕТЯЕВ Андрей Владимирович</v>
      </c>
      <c r="D73" s="46" t="str">
        <f>[19]ит.пр!D8</f>
        <v>09.05.02, 1</v>
      </c>
      <c r="E73" s="46" t="str">
        <f>[19]ит.пр!E8</f>
        <v>СФО</v>
      </c>
      <c r="F73" s="46" t="str">
        <f>[19]ит.пр!F8</f>
        <v>Бийск</v>
      </c>
      <c r="G73" s="65">
        <f>[20]ит.пр!G8</f>
        <v>0</v>
      </c>
      <c r="H73" s="60" t="str">
        <f>[19]ит.пр!H8</f>
        <v>Гаврилов В.В.</v>
      </c>
      <c r="I73" s="15"/>
      <c r="J73" s="35">
        <v>39</v>
      </c>
    </row>
    <row r="74" spans="1:10" ht="24.95" hidden="1" customHeight="1" thickBot="1">
      <c r="A74" s="94"/>
      <c r="B74" s="44" t="s">
        <v>6</v>
      </c>
      <c r="C74" s="46" t="str">
        <f>[19]ит.пр!C9</f>
        <v>НАГАЙЦЕВ Петр Константинович</v>
      </c>
      <c r="D74" s="46" t="str">
        <f>[19]ит.пр!D9</f>
        <v>20.03.01, 1</v>
      </c>
      <c r="E74" s="46" t="str">
        <f>[19]ит.пр!E9</f>
        <v>СФО</v>
      </c>
      <c r="F74" s="46" t="str">
        <f>[19]ит.пр!F9</f>
        <v>Бийск</v>
      </c>
      <c r="G74" s="65">
        <f>[20]ит.пр!G9</f>
        <v>0</v>
      </c>
      <c r="H74" s="60" t="str">
        <f>[19]ит.пр!H9</f>
        <v>Димитриенко И.В.</v>
      </c>
      <c r="I74" s="15"/>
      <c r="J74" s="35">
        <v>40</v>
      </c>
    </row>
    <row r="75" spans="1:10" ht="24.95" hidden="1" customHeight="1" thickBot="1">
      <c r="A75" s="94"/>
      <c r="B75" s="44" t="s">
        <v>8</v>
      </c>
      <c r="C75" s="46" t="str">
        <f>[19]ит.пр!C10</f>
        <v>БЕЛИН Никита Дмитриевич</v>
      </c>
      <c r="D75" s="46" t="str">
        <f>[19]ит.пр!D10</f>
        <v>21.05.02, 1</v>
      </c>
      <c r="E75" s="46" t="str">
        <f>[19]ит.пр!E10</f>
        <v>СФО</v>
      </c>
      <c r="F75" s="46" t="str">
        <f>[19]ит.пр!F10</f>
        <v>Алтайский, Ауор, МО</v>
      </c>
      <c r="G75" s="65">
        <f>[20]ит.пр!G10</f>
        <v>0</v>
      </c>
      <c r="H75" s="60" t="str">
        <f>[19]ит.пр!H10</f>
        <v>Белин Д.С.</v>
      </c>
      <c r="I75" s="15"/>
    </row>
    <row r="76" spans="1:10" ht="24.95" hidden="1" customHeight="1" thickBot="1">
      <c r="A76" s="95"/>
      <c r="B76" s="45" t="s">
        <v>8</v>
      </c>
      <c r="C76" s="46" t="e">
        <f>[19]ит.пр!C11</f>
        <v>#N/A</v>
      </c>
      <c r="D76" s="46" t="e">
        <f>[19]ит.пр!D11</f>
        <v>#N/A</v>
      </c>
      <c r="E76" s="46" t="e">
        <f>[19]ит.пр!E11</f>
        <v>#N/A</v>
      </c>
      <c r="F76" s="46" t="e">
        <f>[19]ит.пр!F11</f>
        <v>#N/A</v>
      </c>
      <c r="G76" s="65">
        <f>[20]ит.пр!G11</f>
        <v>0</v>
      </c>
      <c r="H76" s="60" t="e">
        <f>[19]ит.пр!H11</f>
        <v>#N/A</v>
      </c>
      <c r="I76" s="15"/>
    </row>
    <row r="77" spans="1:10" ht="12" customHeight="1">
      <c r="A77" s="1"/>
      <c r="B77" s="2"/>
      <c r="C77" s="3"/>
      <c r="D77" s="4"/>
      <c r="E77" s="4"/>
      <c r="F77" s="5"/>
      <c r="G77" s="5"/>
      <c r="H77" s="3"/>
      <c r="J77" s="1"/>
    </row>
    <row r="78" spans="1:10" ht="12" customHeight="1">
      <c r="A78" s="1"/>
      <c r="B78" s="96" t="s">
        <v>27</v>
      </c>
      <c r="C78" s="96"/>
      <c r="D78" s="6"/>
      <c r="E78" s="28"/>
      <c r="F78" s="25"/>
      <c r="G78" s="25"/>
      <c r="H78" s="6"/>
    </row>
    <row r="79" spans="1:10" ht="14.25" customHeight="1">
      <c r="A79" s="1"/>
      <c r="B79" s="25"/>
      <c r="C79" s="7"/>
      <c r="D79" s="7"/>
      <c r="E79" s="29"/>
      <c r="F79" s="31"/>
      <c r="G79" s="24"/>
      <c r="H79" s="7"/>
    </row>
    <row r="80" spans="1:10" ht="17.25" customHeight="1">
      <c r="A80" s="1"/>
      <c r="B80" s="96" t="s">
        <v>28</v>
      </c>
      <c r="C80" s="96"/>
      <c r="D80" s="74"/>
      <c r="E80" s="29"/>
      <c r="F80" s="25"/>
      <c r="G80" s="25"/>
      <c r="H80" s="6"/>
    </row>
    <row r="81" spans="3:8" ht="12" customHeight="1">
      <c r="C81" s="1"/>
      <c r="F81" s="31"/>
      <c r="H81" s="7"/>
    </row>
  </sheetData>
  <mergeCells count="25">
    <mergeCell ref="A71:A76"/>
    <mergeCell ref="B78:C78"/>
    <mergeCell ref="B80:C80"/>
    <mergeCell ref="A29:A34"/>
    <mergeCell ref="A36:A41"/>
    <mergeCell ref="A43:A48"/>
    <mergeCell ref="A50:A55"/>
    <mergeCell ref="A57:A62"/>
    <mergeCell ref="A64:A69"/>
    <mergeCell ref="A22:A27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  <mergeCell ref="G6:G7"/>
    <mergeCell ref="H6:H7"/>
    <mergeCell ref="I6:I7"/>
    <mergeCell ref="A8:A13"/>
    <mergeCell ref="A15:A20"/>
  </mergeCells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1" max="7" man="1"/>
  </rowBreaks>
  <colBreaks count="2" manualBreakCount="2">
    <brk id="13" max="1048575" man="1"/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tabSelected="1" workbookViewId="0">
      <selection activeCell="F11" sqref="F11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30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</row>
    <row r="2" spans="1:10" ht="17.25" customHeight="1">
      <c r="A2" s="79" t="s">
        <v>15</v>
      </c>
      <c r="B2" s="79"/>
      <c r="C2" s="79"/>
      <c r="D2" s="79"/>
      <c r="E2" s="79"/>
      <c r="F2" s="79"/>
      <c r="G2" s="79"/>
      <c r="H2" s="79"/>
      <c r="I2" s="79"/>
    </row>
    <row r="3" spans="1:10" ht="21" customHeight="1">
      <c r="A3" s="80" t="str">
        <f>[1]реквизиты!$A$2</f>
        <v>Первенство Алтайского края по самбо среди старших юношей 2001-2002г.р.</v>
      </c>
      <c r="B3" s="80"/>
      <c r="C3" s="80"/>
      <c r="D3" s="80"/>
      <c r="E3" s="80"/>
      <c r="F3" s="80"/>
      <c r="G3" s="80"/>
      <c r="H3" s="80"/>
      <c r="I3" s="80"/>
    </row>
    <row r="4" spans="1:10" ht="16.5" customHeight="1" thickBot="1">
      <c r="A4" s="79" t="str">
        <f>[1]реквизиты!$A$3</f>
        <v>15-18 ноября 2018г.                                                        г.Барнаул</v>
      </c>
      <c r="B4" s="79"/>
      <c r="C4" s="79"/>
      <c r="D4" s="79"/>
      <c r="E4" s="79"/>
      <c r="F4" s="79"/>
      <c r="G4" s="79"/>
      <c r="H4" s="79"/>
      <c r="I4" s="79"/>
    </row>
    <row r="5" spans="1:10" ht="3.75" hidden="1" customHeight="1" thickBot="1">
      <c r="A5" s="79"/>
      <c r="B5" s="79"/>
      <c r="C5" s="79"/>
      <c r="D5" s="79"/>
      <c r="E5" s="79"/>
      <c r="F5" s="79"/>
      <c r="G5" s="79"/>
      <c r="H5" s="79"/>
      <c r="I5" s="79"/>
    </row>
    <row r="6" spans="1:10" ht="11.1" customHeight="1">
      <c r="B6" s="81" t="s">
        <v>0</v>
      </c>
      <c r="C6" s="83" t="s">
        <v>1</v>
      </c>
      <c r="D6" s="83" t="s">
        <v>2</v>
      </c>
      <c r="E6" s="83" t="s">
        <v>11</v>
      </c>
      <c r="F6" s="83" t="s">
        <v>12</v>
      </c>
      <c r="G6" s="85"/>
      <c r="H6" s="87" t="s">
        <v>3</v>
      </c>
      <c r="I6" s="89"/>
    </row>
    <row r="7" spans="1:10" ht="13.5" customHeight="1" thickBot="1">
      <c r="B7" s="82"/>
      <c r="C7" s="84"/>
      <c r="D7" s="84"/>
      <c r="E7" s="84"/>
      <c r="F7" s="84"/>
      <c r="G7" s="86"/>
      <c r="H7" s="88"/>
      <c r="I7" s="89"/>
    </row>
    <row r="8" spans="1:10" ht="24.95" customHeight="1" thickBot="1">
      <c r="A8" s="100" t="s">
        <v>17</v>
      </c>
      <c r="B8" s="32" t="s">
        <v>4</v>
      </c>
      <c r="C8" s="55" t="str">
        <f>[2]ит.пр!C6</f>
        <v>ИСАЯН Владислав Валерьевич</v>
      </c>
      <c r="D8" s="55" t="str">
        <f>[2]ит.пр!D6</f>
        <v>09.08.02, КМС</v>
      </c>
      <c r="E8" s="55" t="str">
        <f>[2]ит.пр!E6</f>
        <v>СФО</v>
      </c>
      <c r="F8" s="55" t="str">
        <f>[2]ит.пр!F6</f>
        <v>Алтайский, Барнаул,АУОР МО</v>
      </c>
      <c r="G8" s="111">
        <f>[3]ит.пр!G6</f>
        <v>0</v>
      </c>
      <c r="H8" s="106" t="str">
        <f>[2]ит.пр!H6</f>
        <v>Тюкин С.Г. Блинов А.В.</v>
      </c>
      <c r="I8" s="40" t="e">
        <f>[3]ит.пр!I6</f>
        <v>#REF!</v>
      </c>
      <c r="J8" s="35">
        <v>1</v>
      </c>
    </row>
    <row r="9" spans="1:10" ht="24.95" customHeight="1" thickBot="1">
      <c r="A9" s="101"/>
      <c r="B9" s="33" t="s">
        <v>5</v>
      </c>
      <c r="C9" s="55" t="str">
        <f>[2]ит.пр!C7</f>
        <v>ВЫШЕГОРОДЦЕВ Данил Николаевич</v>
      </c>
      <c r="D9" s="55" t="str">
        <f>[2]ит.пр!D7</f>
        <v>12.02.01, 1</v>
      </c>
      <c r="E9" s="55" t="str">
        <f>[2]ит.пр!E7</f>
        <v>СФО</v>
      </c>
      <c r="F9" s="55" t="str">
        <f>[2]ит.пр!F7</f>
        <v>Алтайский, Завьялово, МО</v>
      </c>
      <c r="G9" s="111">
        <f>[3]ит.пр!G7</f>
        <v>0</v>
      </c>
      <c r="H9" s="106" t="str">
        <f>[2]ит.пр!H7</f>
        <v>Вышегородцев Н.Н.</v>
      </c>
      <c r="I9" s="34"/>
      <c r="J9" s="35">
        <v>2</v>
      </c>
    </row>
    <row r="10" spans="1:10" ht="24.95" customHeight="1" thickBot="1">
      <c r="A10" s="101"/>
      <c r="B10" s="36" t="s">
        <v>6</v>
      </c>
      <c r="C10" s="55" t="str">
        <f>[2]ит.пр!C8</f>
        <v>ЧЕБЫКИН Иван Юрьевич</v>
      </c>
      <c r="D10" s="55" t="str">
        <f>[2]ит.пр!D8</f>
        <v>25.06.03, 1</v>
      </c>
      <c r="E10" s="55" t="str">
        <f>[2]ит.пр!E8</f>
        <v>СФО</v>
      </c>
      <c r="F10" s="55" t="str">
        <f>[2]ит.пр!F8</f>
        <v>Алтайский, Тальменка, МО</v>
      </c>
      <c r="G10" s="111">
        <f>[3]ит.пр!G8</f>
        <v>0</v>
      </c>
      <c r="H10" s="106" t="str">
        <f>[2]ит.пр!H8</f>
        <v>Аверин В.В.</v>
      </c>
      <c r="I10" s="15"/>
      <c r="J10" s="35">
        <v>3</v>
      </c>
    </row>
    <row r="11" spans="1:10" ht="24.95" customHeight="1">
      <c r="A11" s="101"/>
      <c r="B11" s="37" t="s">
        <v>6</v>
      </c>
      <c r="C11" s="55" t="str">
        <f>[2]ит.пр!C9</f>
        <v>ТАТАРЕНКО Данил Александрович</v>
      </c>
      <c r="D11" s="55" t="str">
        <f>[2]ит.пр!D9</f>
        <v>24.11.03, 2</v>
      </c>
      <c r="E11" s="55" t="str">
        <f>[2]ит.пр!E9</f>
        <v>СФО</v>
      </c>
      <c r="F11" s="55" t="str">
        <f>[2]ит.пр!F9</f>
        <v>Алтайский, Славгород, МО</v>
      </c>
      <c r="G11" s="111">
        <f>[3]ит.пр!G9</f>
        <v>0</v>
      </c>
      <c r="H11" s="106" t="str">
        <f>[2]ит.пр!H9</f>
        <v>Дмитриев В.Д. Казеев В.И.</v>
      </c>
      <c r="I11" s="15"/>
      <c r="J11" s="35">
        <v>4</v>
      </c>
    </row>
    <row r="12" spans="1:10" ht="24.95" hidden="1" customHeight="1" thickBot="1">
      <c r="A12" s="101"/>
      <c r="B12" s="37" t="s">
        <v>8</v>
      </c>
      <c r="C12" s="55" t="e">
        <f>[2]ит.пр!C10</f>
        <v>#N/A</v>
      </c>
      <c r="D12" s="55" t="e">
        <f>[2]ит.пр!D10</f>
        <v>#N/A</v>
      </c>
      <c r="E12" s="55" t="e">
        <f>[2]ит.пр!E10</f>
        <v>#N/A</v>
      </c>
      <c r="F12" s="55" t="e">
        <f>[2]ит.пр!F10</f>
        <v>#N/A</v>
      </c>
      <c r="G12" s="111">
        <f>[3]ит.пр!G10</f>
        <v>0</v>
      </c>
      <c r="H12" s="106" t="e">
        <f>[2]ит.пр!H10</f>
        <v>#N/A</v>
      </c>
      <c r="I12" s="15"/>
    </row>
    <row r="13" spans="1:10" ht="24.95" hidden="1" customHeight="1" thickBot="1">
      <c r="A13" s="102"/>
      <c r="B13" s="38" t="s">
        <v>8</v>
      </c>
      <c r="C13" s="56" t="e">
        <f>[2]ит.пр!C11</f>
        <v>#N/A</v>
      </c>
      <c r="D13" s="56" t="e">
        <f>[2]ит.пр!D11</f>
        <v>#N/A</v>
      </c>
      <c r="E13" s="56" t="e">
        <f>[2]ит.пр!E11</f>
        <v>#N/A</v>
      </c>
      <c r="F13" s="56" t="e">
        <f>[2]ит.пр!F11</f>
        <v>#N/A</v>
      </c>
      <c r="G13" s="112">
        <f>[3]ит.пр!G11</f>
        <v>0</v>
      </c>
      <c r="H13" s="107" t="e">
        <f>[2]ит.пр!H11</f>
        <v>#N/A</v>
      </c>
      <c r="I13" s="15"/>
    </row>
    <row r="14" spans="1:10" ht="3.75" customHeight="1" thickBot="1">
      <c r="A14" s="113"/>
      <c r="B14" s="114"/>
      <c r="C14" s="114"/>
      <c r="D14" s="114"/>
      <c r="E14" s="114"/>
      <c r="F14" s="114"/>
      <c r="G14" s="115"/>
      <c r="H14" s="8"/>
      <c r="I14" s="11"/>
    </row>
    <row r="15" spans="1:10" ht="24.95" customHeight="1" thickBot="1">
      <c r="A15" s="100" t="s">
        <v>18</v>
      </c>
      <c r="B15" s="52" t="s">
        <v>4</v>
      </c>
      <c r="C15" s="47" t="str">
        <f>[4]ит.пр!C6</f>
        <v>ШИЛОВ Дмитрий Андреевич</v>
      </c>
      <c r="D15" s="47" t="str">
        <f>[4]ит.пр!D6</f>
        <v>05.06.01, КМС</v>
      </c>
      <c r="E15" s="47" t="str">
        <f>[4]ит.пр!E6</f>
        <v>СФО</v>
      </c>
      <c r="F15" s="47" t="str">
        <f>[4]ит.пр!F6</f>
        <v>Бийск, СДЮШОР-3</v>
      </c>
      <c r="G15" s="116">
        <f>[5]ит.пр!G6</f>
        <v>0</v>
      </c>
      <c r="H15" s="108" t="str">
        <f>[4]ит.пр!H6</f>
        <v>Первов В.И. Трескин С.М.</v>
      </c>
      <c r="I15" s="15"/>
      <c r="J15" s="35">
        <v>5</v>
      </c>
    </row>
    <row r="16" spans="1:10" ht="24.95" customHeight="1" thickBot="1">
      <c r="A16" s="101"/>
      <c r="B16" s="53" t="s">
        <v>5</v>
      </c>
      <c r="C16" s="47" t="str">
        <f>[4]ит.пр!C7</f>
        <v>БАЁВ Артем Викторович</v>
      </c>
      <c r="D16" s="47" t="str">
        <f>[4]ит.пр!D7</f>
        <v>19.01.03, 1</v>
      </c>
      <c r="E16" s="47" t="str">
        <f>[4]ит.пр!E7</f>
        <v>СФО</v>
      </c>
      <c r="F16" s="47" t="str">
        <f>[4]ит.пр!F7</f>
        <v>Алтайский, Благовещенка, МО</v>
      </c>
      <c r="G16" s="116">
        <f>[5]ит.пр!G7</f>
        <v>0</v>
      </c>
      <c r="H16" s="108" t="str">
        <f>[4]ит.пр!H7</f>
        <v>Екименко А,В,</v>
      </c>
      <c r="I16" s="15"/>
      <c r="J16" s="35">
        <v>6</v>
      </c>
    </row>
    <row r="17" spans="1:16" ht="24.95" customHeight="1" thickBot="1">
      <c r="A17" s="101"/>
      <c r="B17" s="53" t="s">
        <v>6</v>
      </c>
      <c r="C17" s="47" t="str">
        <f>[4]ит.пр!C8</f>
        <v>ПТАШКИН Кирилл Романович</v>
      </c>
      <c r="D17" s="47" t="str">
        <f>[4]ит.пр!D8</f>
        <v>15.08.02, 1</v>
      </c>
      <c r="E17" s="47" t="str">
        <f>[4]ит.пр!E8</f>
        <v>СФО</v>
      </c>
      <c r="F17" s="47" t="str">
        <f>[4]ит.пр!F8</f>
        <v xml:space="preserve">Алтайский, Мамонтово, </v>
      </c>
      <c r="G17" s="116">
        <f>[5]ит.пр!G8</f>
        <v>0</v>
      </c>
      <c r="H17" s="108" t="str">
        <f>[4]ит.пр!H8</f>
        <v>Косилов А.А.</v>
      </c>
      <c r="I17" s="15"/>
      <c r="J17" s="35">
        <v>7</v>
      </c>
    </row>
    <row r="18" spans="1:16" ht="24.95" customHeight="1">
      <c r="A18" s="101"/>
      <c r="B18" s="53" t="s">
        <v>6</v>
      </c>
      <c r="C18" s="47" t="str">
        <f>[4]ит.пр!C9</f>
        <v>ГУРБАНОВ  Наджаф Суладинович</v>
      </c>
      <c r="D18" s="47" t="str">
        <f>[4]ит.пр!D9</f>
        <v>22.06.03, 2</v>
      </c>
      <c r="E18" s="47" t="str">
        <f>[4]ит.пр!E9</f>
        <v>СФО</v>
      </c>
      <c r="F18" s="47" t="str">
        <f>[4]ит.пр!F9</f>
        <v>Алтайский, Славгород, МО</v>
      </c>
      <c r="G18" s="116">
        <f>[5]ит.пр!G9</f>
        <v>0</v>
      </c>
      <c r="H18" s="108" t="str">
        <f>[4]ит.пр!H9</f>
        <v>Дмитриев В.Д. Казеев В.И.</v>
      </c>
      <c r="I18" s="15"/>
      <c r="J18" s="35">
        <v>8</v>
      </c>
    </row>
    <row r="19" spans="1:16" ht="24.95" hidden="1" customHeight="1" thickBot="1">
      <c r="A19" s="101"/>
      <c r="B19" s="53" t="s">
        <v>8</v>
      </c>
      <c r="C19" s="47" t="str">
        <f>[4]ит.пр!C10</f>
        <v>БАРЫШНИКОВ Сергей Николаевич</v>
      </c>
      <c r="D19" s="47" t="str">
        <f>[4]ит.пр!D10</f>
        <v>13.04.01, 2</v>
      </c>
      <c r="E19" s="47" t="str">
        <f>[4]ит.пр!E10</f>
        <v>СФО</v>
      </c>
      <c r="F19" s="47" t="str">
        <f>[4]ит.пр!F10</f>
        <v xml:space="preserve">Алтайский, Бийск, </v>
      </c>
      <c r="G19" s="116">
        <f>[5]ит.пр!G10</f>
        <v>0</v>
      </c>
      <c r="H19" s="108" t="str">
        <f>[4]ит.пр!H10</f>
        <v>Гаврилов В.В.</v>
      </c>
      <c r="I19" s="15"/>
    </row>
    <row r="20" spans="1:16" ht="24.95" hidden="1" customHeight="1" thickBot="1">
      <c r="A20" s="102"/>
      <c r="B20" s="54" t="s">
        <v>8</v>
      </c>
      <c r="C20" s="48" t="str">
        <f>[4]ит.пр!C11</f>
        <v>АЛЕКСЕЕВ Александр Александрович</v>
      </c>
      <c r="D20" s="48" t="str">
        <f>[4]ит.пр!D11</f>
        <v>17.10.01, 1</v>
      </c>
      <c r="E20" s="48" t="str">
        <f>[4]ит.пр!E11</f>
        <v>СФО</v>
      </c>
      <c r="F20" s="48" t="str">
        <f>[4]ит.пр!F11</f>
        <v xml:space="preserve">Алтайский, Бийск, </v>
      </c>
      <c r="G20" s="117">
        <f>[5]ит.пр!G11</f>
        <v>0</v>
      </c>
      <c r="H20" s="109" t="str">
        <f>[4]ит.пр!H11</f>
        <v>Гаврилов В.В.</v>
      </c>
      <c r="I20" s="15"/>
      <c r="L20" s="18"/>
      <c r="M20" s="19"/>
      <c r="N20" s="18"/>
      <c r="O20" s="20"/>
      <c r="P20" s="16"/>
    </row>
    <row r="21" spans="1:16" ht="4.5" customHeight="1" thickBot="1">
      <c r="A21" s="113"/>
      <c r="B21" s="14"/>
      <c r="C21" s="10"/>
      <c r="D21" s="10"/>
      <c r="E21" s="27"/>
      <c r="F21" s="10"/>
      <c r="G21" s="118"/>
      <c r="H21" s="9"/>
      <c r="I21" s="11"/>
    </row>
    <row r="22" spans="1:16" ht="24.95" customHeight="1" thickBot="1">
      <c r="A22" s="103" t="s">
        <v>19</v>
      </c>
      <c r="B22" s="50" t="s">
        <v>4</v>
      </c>
      <c r="C22" s="47" t="str">
        <f>[6]ит.пр!C6</f>
        <v>ВОРОПАЕВ Леонид Юрьевич</v>
      </c>
      <c r="D22" s="47" t="str">
        <f>[6]ит.пр!D6</f>
        <v>19.03.01, КМС</v>
      </c>
      <c r="E22" s="47" t="str">
        <f>[6]ит.пр!E6</f>
        <v>СФО</v>
      </c>
      <c r="F22" s="47" t="str">
        <f>[6]ит.пр!F6</f>
        <v xml:space="preserve">Алтайский, Бийск, </v>
      </c>
      <c r="G22" s="116">
        <f>[7]ит.пр!G6</f>
        <v>0</v>
      </c>
      <c r="H22" s="108" t="str">
        <f>[6]ит.пр!H6</f>
        <v>Трескин С.М. Первов В.И.</v>
      </c>
      <c r="I22" s="15"/>
      <c r="J22" s="35">
        <v>9</v>
      </c>
    </row>
    <row r="23" spans="1:16" ht="24.95" customHeight="1" thickBot="1">
      <c r="A23" s="104"/>
      <c r="B23" s="51" t="s">
        <v>5</v>
      </c>
      <c r="C23" s="47" t="str">
        <f>[6]ит.пр!C7</f>
        <v>УСТИНОВ Егор Николаевич</v>
      </c>
      <c r="D23" s="47" t="str">
        <f>[6]ит.пр!D7</f>
        <v>06.08.01, 1</v>
      </c>
      <c r="E23" s="47" t="str">
        <f>[6]ит.пр!E7</f>
        <v>СФО</v>
      </c>
      <c r="F23" s="47" t="str">
        <f>[6]ит.пр!F7</f>
        <v>Алтайский, Кдюсш, МО</v>
      </c>
      <c r="G23" s="116">
        <f>[7]ит.пр!G7</f>
        <v>0</v>
      </c>
      <c r="H23" s="108" t="str">
        <f>[6]ит.пр!H7</f>
        <v>Тюкин С.Г. Жданов В.В.</v>
      </c>
      <c r="I23" s="15"/>
      <c r="J23" s="35">
        <v>10</v>
      </c>
    </row>
    <row r="24" spans="1:16" ht="24.95" customHeight="1" thickBot="1">
      <c r="A24" s="104"/>
      <c r="B24" s="51" t="s">
        <v>6</v>
      </c>
      <c r="C24" s="47" t="str">
        <f>[6]ит.пр!C8</f>
        <v>БУБЛЕЙ Денис Дмитриевич</v>
      </c>
      <c r="D24" s="47" t="str">
        <f>[6]ит.пр!D8</f>
        <v>11.04.01, 2</v>
      </c>
      <c r="E24" s="47" t="str">
        <f>[6]ит.пр!E8</f>
        <v>СФО</v>
      </c>
      <c r="F24" s="47" t="str">
        <f>[6]ит.пр!F8</f>
        <v>Алтайский, Славгород, МО</v>
      </c>
      <c r="G24" s="116">
        <f>[7]ит.пр!G8</f>
        <v>0</v>
      </c>
      <c r="H24" s="108" t="str">
        <f>[6]ит.пр!H8</f>
        <v>Дмитриев В.Д., Казеев В.И.</v>
      </c>
      <c r="I24" s="15"/>
      <c r="J24" s="35">
        <v>11</v>
      </c>
    </row>
    <row r="25" spans="1:16" ht="24.95" customHeight="1">
      <c r="A25" s="104"/>
      <c r="B25" s="51" t="s">
        <v>6</v>
      </c>
      <c r="C25" s="47" t="str">
        <f>[6]ит.пр!C9</f>
        <v>МАМЫЕВ Даурен Серикович</v>
      </c>
      <c r="D25" s="47" t="str">
        <f>[6]ит.пр!D9</f>
        <v>01.10.01, 1</v>
      </c>
      <c r="E25" s="47" t="str">
        <f>[6]ит.пр!E9</f>
        <v>СФО</v>
      </c>
      <c r="F25" s="47" t="str">
        <f>[6]ит.пр!F9</f>
        <v>Алтайский, Ауор, МО</v>
      </c>
      <c r="G25" s="116">
        <f>[7]ит.пр!G9</f>
        <v>0</v>
      </c>
      <c r="H25" s="108" t="str">
        <f>[6]ит.пр!H9</f>
        <v>Тюкин С.Г. Жданов В.В.</v>
      </c>
      <c r="I25" s="15"/>
      <c r="J25" s="35">
        <v>12</v>
      </c>
    </row>
    <row r="26" spans="1:16" ht="24.95" hidden="1" customHeight="1" thickBot="1">
      <c r="A26" s="104"/>
      <c r="B26" s="51" t="s">
        <v>8</v>
      </c>
      <c r="C26" s="47" t="str">
        <f>[6]ит.пр!C10</f>
        <v>ДАБИЖА Максим Александрович</v>
      </c>
      <c r="D26" s="47" t="str">
        <f>[6]ит.пр!D10</f>
        <v>30.01.02, 1</v>
      </c>
      <c r="E26" s="47" t="str">
        <f>[6]ит.пр!E10</f>
        <v>СФО</v>
      </c>
      <c r="F26" s="47" t="str">
        <f>[6]ит.пр!F10</f>
        <v>Алтайский, Шипуново, МО</v>
      </c>
      <c r="G26" s="116">
        <f>[7]ит.пр!G10</f>
        <v>0</v>
      </c>
      <c r="H26" s="108" t="str">
        <f>[6]ит.пр!H10</f>
        <v>Куликов В.М.</v>
      </c>
      <c r="I26" s="15"/>
    </row>
    <row r="27" spans="1:16" ht="24.95" hidden="1" customHeight="1" thickBot="1">
      <c r="A27" s="105"/>
      <c r="B27" s="49" t="s">
        <v>8</v>
      </c>
      <c r="C27" s="48" t="str">
        <f>[6]ит.пр!C11</f>
        <v>ШАТЮКОВ Дмитрий Александрович</v>
      </c>
      <c r="D27" s="48" t="str">
        <f>[6]ит.пр!D11</f>
        <v>24.06.03, КМС</v>
      </c>
      <c r="E27" s="48" t="str">
        <f>[6]ит.пр!E11</f>
        <v>СФО</v>
      </c>
      <c r="F27" s="48" t="str">
        <f>[6]ит.пр!F11</f>
        <v>Алтайский, Спарта, МО</v>
      </c>
      <c r="G27" s="117">
        <f>[7]ит.пр!G11</f>
        <v>0</v>
      </c>
      <c r="H27" s="109" t="str">
        <f>[6]ит.пр!H11</f>
        <v>Сбитнев В.Н.</v>
      </c>
      <c r="I27" s="15"/>
    </row>
    <row r="28" spans="1:16" ht="2.25" customHeight="1" thickBot="1">
      <c r="A28" s="119"/>
      <c r="B28" s="12"/>
      <c r="C28" s="16"/>
      <c r="D28" s="17"/>
      <c r="E28" s="17"/>
      <c r="F28" s="18"/>
      <c r="G28" s="118"/>
      <c r="H28" s="21"/>
      <c r="I28" s="15"/>
    </row>
    <row r="29" spans="1:16" ht="24.95" customHeight="1" thickBot="1">
      <c r="A29" s="103" t="s">
        <v>16</v>
      </c>
      <c r="B29" s="43" t="s">
        <v>4</v>
      </c>
      <c r="C29" s="47" t="str">
        <f>[8]ит.пр!C6</f>
        <v>ШИМПФ Вилли Вилорьевич</v>
      </c>
      <c r="D29" s="47" t="str">
        <f>[8]ит.пр!D6</f>
        <v>11.09.03, КМС</v>
      </c>
      <c r="E29" s="47" t="str">
        <f>[8]ит.пр!E6</f>
        <v>СФО</v>
      </c>
      <c r="F29" s="47" t="str">
        <f>[8]ит.пр!F6</f>
        <v>Алтайский, Ауор, МО</v>
      </c>
      <c r="G29" s="116">
        <f>[9]ит.пр!G6</f>
        <v>0</v>
      </c>
      <c r="H29" s="108" t="str">
        <f>[8]ит.пр!H6</f>
        <v>Тюкин С.Г. Жданов В.В.</v>
      </c>
      <c r="I29" s="15"/>
      <c r="J29" s="35">
        <v>13</v>
      </c>
    </row>
    <row r="30" spans="1:16" ht="24.95" customHeight="1" thickBot="1">
      <c r="A30" s="104"/>
      <c r="B30" s="44" t="s">
        <v>5</v>
      </c>
      <c r="C30" s="47" t="str">
        <f>[8]ит.пр!C7</f>
        <v>ОКЕЕВ Касым Ернарович</v>
      </c>
      <c r="D30" s="47" t="str">
        <f>[8]ит.пр!D7</f>
        <v>11.07.03, 1</v>
      </c>
      <c r="E30" s="47" t="str">
        <f>[8]ит.пр!E7</f>
        <v>СФО</v>
      </c>
      <c r="F30" s="47" t="str">
        <f>[8]ит.пр!F7</f>
        <v>Алтайский, Ауор, МО</v>
      </c>
      <c r="G30" s="116">
        <f>[9]ит.пр!G7</f>
        <v>0</v>
      </c>
      <c r="H30" s="108" t="str">
        <f>[8]ит.пр!H7</f>
        <v>Тюкин С.Г. Жданов В.В.</v>
      </c>
      <c r="I30" s="15"/>
      <c r="J30" s="35">
        <v>14</v>
      </c>
    </row>
    <row r="31" spans="1:16" ht="24.95" customHeight="1" thickBot="1">
      <c r="A31" s="104"/>
      <c r="B31" s="44" t="s">
        <v>6</v>
      </c>
      <c r="C31" s="47" t="str">
        <f>[8]ит.пр!C8</f>
        <v>МЕКЕМБАЕВ Фархат Анварович</v>
      </c>
      <c r="D31" s="47" t="str">
        <f>[8]ит.пр!D8</f>
        <v>12.07.02, КМС</v>
      </c>
      <c r="E31" s="47" t="str">
        <f>[8]ит.пр!E8</f>
        <v>СФО</v>
      </c>
      <c r="F31" s="47" t="str">
        <f>[8]ит.пр!F8</f>
        <v>Алтайский, Ауор, МО</v>
      </c>
      <c r="G31" s="116">
        <f>[9]ит.пр!G8</f>
        <v>0</v>
      </c>
      <c r="H31" s="108" t="str">
        <f>[8]ит.пр!H8</f>
        <v>Тюкин С.Г. Жданов В.В.</v>
      </c>
      <c r="I31" s="15"/>
      <c r="J31" s="35">
        <v>15</v>
      </c>
    </row>
    <row r="32" spans="1:16" ht="24.95" customHeight="1">
      <c r="A32" s="104"/>
      <c r="B32" s="44" t="s">
        <v>6</v>
      </c>
      <c r="C32" s="47" t="str">
        <f>[8]ит.пр!C9</f>
        <v>БОБРИКОВ Алексей Алексеевич</v>
      </c>
      <c r="D32" s="47" t="str">
        <f>[8]ит.пр!D9</f>
        <v>29.11.02, 1</v>
      </c>
      <c r="E32" s="47" t="str">
        <f>[8]ит.пр!E9</f>
        <v>СФО</v>
      </c>
      <c r="F32" s="47" t="str">
        <f>[8]ит.пр!F9</f>
        <v>Алтайский, Спарта, МО</v>
      </c>
      <c r="G32" s="116">
        <f>[9]ит.пр!G9</f>
        <v>0</v>
      </c>
      <c r="H32" s="108" t="str">
        <f>[8]ит.пр!H9</f>
        <v>Сбитнев В.Н.</v>
      </c>
      <c r="I32" s="15"/>
      <c r="J32" s="35">
        <v>16</v>
      </c>
    </row>
    <row r="33" spans="1:10" ht="24.95" hidden="1" customHeight="1" thickBot="1">
      <c r="A33" s="104"/>
      <c r="B33" s="44" t="s">
        <v>8</v>
      </c>
      <c r="C33" s="47" t="str">
        <f>[8]ит.пр!C10</f>
        <v>РУСАКОВ Данил Сергегевич</v>
      </c>
      <c r="D33" s="47" t="str">
        <f>[8]ит.пр!D10</f>
        <v>20.03.01, 1</v>
      </c>
      <c r="E33" s="47" t="str">
        <f>[8]ит.пр!E10</f>
        <v>СФО</v>
      </c>
      <c r="F33" s="47" t="str">
        <f>[8]ит.пр!F10</f>
        <v>Алтайский, Спарта, МО</v>
      </c>
      <c r="G33" s="116">
        <f>[9]ит.пр!G10</f>
        <v>0</v>
      </c>
      <c r="H33" s="108" t="str">
        <f>[8]ит.пр!H10</f>
        <v>Белин Д.С. Вялых В.А.</v>
      </c>
      <c r="I33" s="39" t="s">
        <v>10</v>
      </c>
    </row>
    <row r="34" spans="1:10" ht="24.95" hidden="1" customHeight="1" thickBot="1">
      <c r="A34" s="105"/>
      <c r="B34" s="45" t="s">
        <v>8</v>
      </c>
      <c r="C34" s="48" t="str">
        <f>[8]ит.пр!C11</f>
        <v>КАТРУШЕНКО Максим Владимирович</v>
      </c>
      <c r="D34" s="48" t="str">
        <f>[8]ит.пр!D11</f>
        <v>30.04.02, 1</v>
      </c>
      <c r="E34" s="48" t="str">
        <f>[8]ит.пр!E11</f>
        <v>СФО</v>
      </c>
      <c r="F34" s="48" t="str">
        <f>[8]ит.пр!F11</f>
        <v xml:space="preserve">Алтайский, Бийск, </v>
      </c>
      <c r="G34" s="117">
        <f>[9]ит.пр!G11</f>
        <v>0</v>
      </c>
      <c r="H34" s="109" t="str">
        <f>[8]ит.пр!H11</f>
        <v>Гаврилов В.В.</v>
      </c>
      <c r="I34" s="15"/>
    </row>
    <row r="35" spans="1:10" ht="3.75" customHeight="1" thickBot="1">
      <c r="A35" s="119"/>
      <c r="B35" s="12"/>
      <c r="C35" s="16"/>
      <c r="D35" s="17"/>
      <c r="E35" s="17"/>
      <c r="F35" s="18"/>
      <c r="G35" s="120"/>
      <c r="H35" s="21"/>
      <c r="I35" s="15"/>
    </row>
    <row r="36" spans="1:10" ht="24.95" customHeight="1" thickBot="1">
      <c r="A36" s="103" t="s">
        <v>20</v>
      </c>
      <c r="B36" s="43" t="s">
        <v>4</v>
      </c>
      <c r="C36" s="47" t="str">
        <f>[10]ит.пр!C6</f>
        <v>МАЛЫГИН Владимир Николаевич</v>
      </c>
      <c r="D36" s="47" t="str">
        <f>[10]ит.пр!D6</f>
        <v>10.03.01, КМС</v>
      </c>
      <c r="E36" s="47" t="str">
        <f>[10]ит.пр!E6</f>
        <v>СФО</v>
      </c>
      <c r="F36" s="47" t="str">
        <f>[10]ит.пр!F6</f>
        <v>Бийск</v>
      </c>
      <c r="G36" s="116">
        <f>[8]ит.пр!G6</f>
        <v>0</v>
      </c>
      <c r="H36" s="108" t="str">
        <f>[10]ит.пр!H6</f>
        <v>Первов В.И., Гаврилов В.В.</v>
      </c>
      <c r="I36" s="15"/>
      <c r="J36" s="35">
        <v>17</v>
      </c>
    </row>
    <row r="37" spans="1:10" ht="24.95" customHeight="1" thickBot="1">
      <c r="A37" s="104"/>
      <c r="B37" s="44" t="s">
        <v>5</v>
      </c>
      <c r="C37" s="47" t="str">
        <f>[10]ит.пр!C7</f>
        <v>МАЛЫГИН Александр Николаевич</v>
      </c>
      <c r="D37" s="47" t="str">
        <f>[10]ит.пр!D7</f>
        <v>10.03.01, КМС</v>
      </c>
      <c r="E37" s="47" t="str">
        <f>[10]ит.пр!E7</f>
        <v>СФО</v>
      </c>
      <c r="F37" s="47" t="str">
        <f>[10]ит.пр!F7</f>
        <v>Бийск, СДЮШОР-3</v>
      </c>
      <c r="G37" s="116">
        <f>[8]ит.пр!G7</f>
        <v>0</v>
      </c>
      <c r="H37" s="108" t="str">
        <f>[10]ит.пр!H7</f>
        <v>Первов В.И., Гаврилов В.В.</v>
      </c>
      <c r="I37" s="15"/>
      <c r="J37" s="35">
        <v>18</v>
      </c>
    </row>
    <row r="38" spans="1:10" ht="24.95" customHeight="1" thickBot="1">
      <c r="A38" s="104"/>
      <c r="B38" s="44" t="s">
        <v>6</v>
      </c>
      <c r="C38" s="47" t="str">
        <f>[10]ит.пр!C8</f>
        <v>ФУНК Вадим Викторович</v>
      </c>
      <c r="D38" s="47" t="str">
        <f>[10]ит.пр!D8</f>
        <v>29.08.02, 1</v>
      </c>
      <c r="E38" s="47" t="str">
        <f>[10]ит.пр!E8</f>
        <v>СФО</v>
      </c>
      <c r="F38" s="47" t="str">
        <f>[10]ит.пр!F8</f>
        <v>Алтайский, Кдюсш, МО</v>
      </c>
      <c r="G38" s="116">
        <f>[8]ит.пр!G8</f>
        <v>0</v>
      </c>
      <c r="H38" s="108" t="str">
        <f>[10]ит.пр!H8</f>
        <v>Кочетов С.С.</v>
      </c>
      <c r="I38" s="15"/>
      <c r="J38" s="35">
        <v>19</v>
      </c>
    </row>
    <row r="39" spans="1:10" ht="24.95" customHeight="1">
      <c r="A39" s="104"/>
      <c r="B39" s="44" t="s">
        <v>6</v>
      </c>
      <c r="C39" s="47" t="str">
        <f>[10]ит.пр!C9</f>
        <v>ВНУКОВ Сергей Денисович</v>
      </c>
      <c r="D39" s="47" t="str">
        <f>[10]ит.пр!D9</f>
        <v>12.08.02, 2</v>
      </c>
      <c r="E39" s="47" t="str">
        <f>[10]ит.пр!E9</f>
        <v>СФО</v>
      </c>
      <c r="F39" s="47" t="str">
        <f>[10]ит.пр!F9</f>
        <v>Алтайский, Дпш, МО</v>
      </c>
      <c r="G39" s="116">
        <f>[8]ит.пр!G9</f>
        <v>0</v>
      </c>
      <c r="H39" s="108" t="str">
        <f>[10]ит.пр!H9</f>
        <v>Мордвинов В.Б.</v>
      </c>
      <c r="I39" s="15"/>
      <c r="J39" s="35">
        <v>20</v>
      </c>
    </row>
    <row r="40" spans="1:10" ht="24.95" hidden="1" customHeight="1" thickBot="1">
      <c r="A40" s="104"/>
      <c r="B40" s="44" t="s">
        <v>8</v>
      </c>
      <c r="C40" s="47" t="str">
        <f>[10]ит.пр!C10</f>
        <v>САТОНИН Кирилл Виткорович</v>
      </c>
      <c r="D40" s="47" t="str">
        <f>[10]ит.пр!D10</f>
        <v>17.12.02, 2</v>
      </c>
      <c r="E40" s="47" t="str">
        <f>[10]ит.пр!E10</f>
        <v>СФО</v>
      </c>
      <c r="F40" s="47" t="str">
        <f>[10]ит.пр!F10</f>
        <v>Алтайский,Бийск</v>
      </c>
      <c r="G40" s="116">
        <f>[8]ит.пр!G10</f>
        <v>0</v>
      </c>
      <c r="H40" s="108" t="str">
        <f>[10]ит.пр!H10</f>
        <v>Гаврилов В.В.</v>
      </c>
      <c r="I40" s="15"/>
    </row>
    <row r="41" spans="1:10" ht="24.95" hidden="1" customHeight="1" thickBot="1">
      <c r="A41" s="105"/>
      <c r="B41" s="45" t="s">
        <v>8</v>
      </c>
      <c r="C41" s="48" t="str">
        <f>[10]ит.пр!C11</f>
        <v>ВОРОБЬЕВ Артур Викторович</v>
      </c>
      <c r="D41" s="48" t="str">
        <f>[10]ит.пр!D11</f>
        <v>27.03.02, 1</v>
      </c>
      <c r="E41" s="48" t="str">
        <f>[10]ит.пр!E11</f>
        <v>СФО</v>
      </c>
      <c r="F41" s="48" t="str">
        <f>[10]ит.пр!F11</f>
        <v>Алтайский, Благовещенка, МО</v>
      </c>
      <c r="G41" s="117">
        <f>[8]ит.пр!G11</f>
        <v>0</v>
      </c>
      <c r="H41" s="109" t="str">
        <f>[10]ит.пр!H11</f>
        <v>Екименко А,В,</v>
      </c>
      <c r="I41" s="15"/>
    </row>
    <row r="42" spans="1:10" ht="3.75" customHeight="1" thickBot="1">
      <c r="A42" s="113"/>
      <c r="B42" s="14"/>
      <c r="C42" s="10"/>
      <c r="D42" s="10"/>
      <c r="E42" s="27"/>
      <c r="F42" s="10"/>
      <c r="G42" s="118"/>
      <c r="H42" s="22"/>
      <c r="I42" s="11"/>
    </row>
    <row r="43" spans="1:10" ht="24.95" customHeight="1" thickBot="1">
      <c r="A43" s="103" t="s">
        <v>21</v>
      </c>
      <c r="B43" s="50" t="s">
        <v>4</v>
      </c>
      <c r="C43" s="47" t="str">
        <f>[11]ит.пр!C6</f>
        <v>НАЗАРЕТЯН Карен Арташесович</v>
      </c>
      <c r="D43" s="47" t="str">
        <f>[11]ит.пр!D6</f>
        <v>01.10.01, КМС</v>
      </c>
      <c r="E43" s="47" t="str">
        <f>[11]ит.пр!E6</f>
        <v>СФО</v>
      </c>
      <c r="F43" s="47" t="str">
        <f>[11]ит.пр!F6</f>
        <v>Алтайский, Кдюсш, МО</v>
      </c>
      <c r="G43" s="116">
        <f>[12]ит.пр!G6</f>
        <v>0</v>
      </c>
      <c r="H43" s="108" t="str">
        <f>[11]ит.пр!H6</f>
        <v>Тюкин С.Г. Жданов В.В.</v>
      </c>
      <c r="I43" s="15"/>
      <c r="J43" s="35">
        <v>21</v>
      </c>
    </row>
    <row r="44" spans="1:10" ht="24.95" customHeight="1" thickBot="1">
      <c r="A44" s="104"/>
      <c r="B44" s="51" t="s">
        <v>5</v>
      </c>
      <c r="C44" s="47" t="str">
        <f>[11]ит.пр!C7</f>
        <v>ЛУЖНОВ Иван Андреевич</v>
      </c>
      <c r="D44" s="47" t="str">
        <f>[11]ит.пр!D7</f>
        <v>07.07.01, 1</v>
      </c>
      <c r="E44" s="47" t="str">
        <f>[11]ит.пр!E7</f>
        <v>СФО</v>
      </c>
      <c r="F44" s="47" t="str">
        <f>[11]ит.пр!F7</f>
        <v>Алтайский, Бийск, МО</v>
      </c>
      <c r="G44" s="116">
        <f>[12]ит.пр!G7</f>
        <v>0</v>
      </c>
      <c r="H44" s="108" t="str">
        <f>[11]ит.пр!H7</f>
        <v>Димитриенко И.В.</v>
      </c>
      <c r="I44" s="15"/>
      <c r="J44" s="35">
        <v>22</v>
      </c>
    </row>
    <row r="45" spans="1:10" ht="24.95" customHeight="1" thickBot="1">
      <c r="A45" s="104"/>
      <c r="B45" s="51" t="s">
        <v>6</v>
      </c>
      <c r="C45" s="47" t="str">
        <f>[11]ит.пр!C8</f>
        <v>ГРЕЧКА Никита Васильевич</v>
      </c>
      <c r="D45" s="47" t="str">
        <f>[11]ит.пр!D8</f>
        <v>10.10.01, 1</v>
      </c>
      <c r="E45" s="47" t="str">
        <f>[11]ит.пр!E8</f>
        <v>СФО</v>
      </c>
      <c r="F45" s="47" t="str">
        <f>[11]ит.пр!F8</f>
        <v>Алтайский, Шипуново, МО</v>
      </c>
      <c r="G45" s="116">
        <f>[12]ит.пр!G8</f>
        <v>0</v>
      </c>
      <c r="H45" s="108" t="str">
        <f>[11]ит.пр!H8</f>
        <v>Куликов В.М.</v>
      </c>
      <c r="I45" s="15"/>
      <c r="J45" s="35">
        <v>23</v>
      </c>
    </row>
    <row r="46" spans="1:10" ht="24.95" customHeight="1">
      <c r="A46" s="104"/>
      <c r="B46" s="51" t="s">
        <v>6</v>
      </c>
      <c r="C46" s="47" t="str">
        <f>[11]ит.пр!C9</f>
        <v>СКРИПАЧЕВ Артем Павлович</v>
      </c>
      <c r="D46" s="47" t="str">
        <f>[11]ит.пр!D9</f>
        <v>04.01.01, 1</v>
      </c>
      <c r="E46" s="47" t="str">
        <f>[11]ит.пр!E9</f>
        <v>СФО</v>
      </c>
      <c r="F46" s="47" t="str">
        <f>[11]ит.пр!F9</f>
        <v xml:space="preserve">Алтайский, Мамонтово, </v>
      </c>
      <c r="G46" s="116">
        <f>[12]ит.пр!G9</f>
        <v>0</v>
      </c>
      <c r="H46" s="108" t="str">
        <f>[11]ит.пр!H9</f>
        <v>Косилов А.А.</v>
      </c>
      <c r="I46" s="15"/>
      <c r="J46" s="35">
        <v>24</v>
      </c>
    </row>
    <row r="47" spans="1:10" ht="24.95" hidden="1" customHeight="1" thickBot="1">
      <c r="A47" s="104"/>
      <c r="B47" s="51" t="s">
        <v>8</v>
      </c>
      <c r="C47" s="47" t="str">
        <f>[11]ит.пр!C10</f>
        <v>ПЕТРОСЯН Леван Гурамович</v>
      </c>
      <c r="D47" s="47" t="str">
        <f>[11]ит.пр!D10</f>
        <v>20.05.01, 1</v>
      </c>
      <c r="E47" s="47" t="str">
        <f>[11]ит.пр!E10</f>
        <v>СФО</v>
      </c>
      <c r="F47" s="47" t="str">
        <f>[11]ит.пр!F10</f>
        <v>Алтайский, Благовещенка, МО</v>
      </c>
      <c r="G47" s="116">
        <f>[12]ит.пр!G10</f>
        <v>0</v>
      </c>
      <c r="H47" s="108" t="str">
        <f>[11]ит.пр!H10</f>
        <v>Екименко А,В,</v>
      </c>
      <c r="I47" s="15"/>
    </row>
    <row r="48" spans="1:10" ht="24.95" hidden="1" customHeight="1" thickBot="1">
      <c r="A48" s="105"/>
      <c r="B48" s="49" t="s">
        <v>8</v>
      </c>
      <c r="C48" s="48" t="str">
        <f>[11]ит.пр!C11</f>
        <v>КОЛЕСОВ Андрей Александрович</v>
      </c>
      <c r="D48" s="48" t="str">
        <f>[11]ит.пр!D11</f>
        <v>05.05.01, 1</v>
      </c>
      <c r="E48" s="48" t="str">
        <f>[11]ит.пр!E11</f>
        <v>СФО</v>
      </c>
      <c r="F48" s="48" t="str">
        <f>[11]ит.пр!F11</f>
        <v>Алтайский, Бийск, МО</v>
      </c>
      <c r="G48" s="117">
        <f>[12]ит.пр!G11</f>
        <v>0</v>
      </c>
      <c r="H48" s="109" t="str">
        <f>[11]ит.пр!H11</f>
        <v>Димитриенко И.В.</v>
      </c>
      <c r="I48" s="15"/>
    </row>
    <row r="49" spans="1:10" ht="3.75" customHeight="1" thickBot="1">
      <c r="A49" s="113"/>
      <c r="B49" s="14"/>
      <c r="C49" s="10"/>
      <c r="D49" s="10"/>
      <c r="E49" s="27"/>
      <c r="F49" s="10"/>
      <c r="G49" s="118"/>
      <c r="H49" s="23"/>
      <c r="I49" s="11"/>
    </row>
    <row r="50" spans="1:10" ht="24.95" customHeight="1" thickBot="1">
      <c r="A50" s="103" t="s">
        <v>22</v>
      </c>
      <c r="B50" s="41" t="s">
        <v>4</v>
      </c>
      <c r="C50" s="47" t="str">
        <f>[13]ит.пр!C6</f>
        <v>ШАЛДАНОВ Кирилл Александрович</v>
      </c>
      <c r="D50" s="47" t="str">
        <f>[13]ит.пр!D6</f>
        <v>18.07.02, 1</v>
      </c>
      <c r="E50" s="47" t="str">
        <f>[13]ит.пр!E6</f>
        <v>СФО</v>
      </c>
      <c r="F50" s="47" t="str">
        <f>[13]ит.пр!F6</f>
        <v>Алтайский, Ауор, МО</v>
      </c>
      <c r="G50" s="116">
        <f>[14]ит.пр!G6</f>
        <v>0</v>
      </c>
      <c r="H50" s="108" t="str">
        <f>[13]ит.пр!H6</f>
        <v>Тюкин С.Г. Жданов В.В.</v>
      </c>
      <c r="I50" s="15"/>
      <c r="J50" s="35">
        <v>25</v>
      </c>
    </row>
    <row r="51" spans="1:10" ht="24.95" customHeight="1" thickBot="1">
      <c r="A51" s="104"/>
      <c r="B51" s="42" t="s">
        <v>5</v>
      </c>
      <c r="C51" s="47" t="str">
        <f>[13]ит.пр!C7</f>
        <v>ПЕТРИЩЕВ Николай Дмитриевич</v>
      </c>
      <c r="D51" s="47" t="str">
        <f>[13]ит.пр!D7</f>
        <v>13.09.02, 1</v>
      </c>
      <c r="E51" s="47" t="str">
        <f>[13]ит.пр!E7</f>
        <v>СФО</v>
      </c>
      <c r="F51" s="47" t="str">
        <f>[13]ит.пр!F7</f>
        <v>Алтайский, Ауор, МО</v>
      </c>
      <c r="G51" s="116">
        <f>[14]ит.пр!G7</f>
        <v>0</v>
      </c>
      <c r="H51" s="108" t="str">
        <f>[13]ит.пр!H7</f>
        <v>Белин Д.С.</v>
      </c>
      <c r="I51" s="15"/>
      <c r="J51" s="35">
        <v>26</v>
      </c>
    </row>
    <row r="52" spans="1:10" ht="24.95" customHeight="1" thickBot="1">
      <c r="A52" s="104"/>
      <c r="B52" s="42" t="s">
        <v>6</v>
      </c>
      <c r="C52" s="47" t="str">
        <f>[13]ит.пр!C8</f>
        <v>ЛАГОША Дмитрий Васильевич</v>
      </c>
      <c r="D52" s="47" t="str">
        <f>[13]ит.пр!D8</f>
        <v>23.04.01, 1</v>
      </c>
      <c r="E52" s="47" t="str">
        <f>[13]ит.пр!E8</f>
        <v>СФО</v>
      </c>
      <c r="F52" s="47" t="str">
        <f>[13]ит.пр!F8</f>
        <v>Алтайский, Благовещенка, МО</v>
      </c>
      <c r="G52" s="116">
        <f>[14]ит.пр!G8</f>
        <v>0</v>
      </c>
      <c r="H52" s="108" t="str">
        <f>[13]ит.пр!H8</f>
        <v>Екименко А,В,</v>
      </c>
      <c r="I52" s="15"/>
      <c r="J52" s="35">
        <v>27</v>
      </c>
    </row>
    <row r="53" spans="1:10" ht="24.95" customHeight="1">
      <c r="A53" s="104"/>
      <c r="B53" s="42" t="s">
        <v>6</v>
      </c>
      <c r="C53" s="47" t="str">
        <f>[13]ит.пр!C9</f>
        <v>АСТАХОВ Александр Валерьевич</v>
      </c>
      <c r="D53" s="47" t="str">
        <f>[13]ит.пр!D9</f>
        <v>03.02.02, 1</v>
      </c>
      <c r="E53" s="47" t="str">
        <f>[13]ит.пр!E9</f>
        <v>СФО</v>
      </c>
      <c r="F53" s="47" t="str">
        <f>[13]ит.пр!F9</f>
        <v>Алтайский, Благовещенка, МО</v>
      </c>
      <c r="G53" s="116">
        <f>[14]ит.пр!G9</f>
        <v>0</v>
      </c>
      <c r="H53" s="108" t="str">
        <f>[13]ит.пр!H9</f>
        <v>Екименко А,В,</v>
      </c>
      <c r="I53" s="15"/>
      <c r="J53" s="35">
        <v>28</v>
      </c>
    </row>
    <row r="54" spans="1:10" ht="24.95" hidden="1" customHeight="1" thickBot="1">
      <c r="A54" s="104"/>
      <c r="B54" s="42" t="s">
        <v>8</v>
      </c>
      <c r="C54" s="47" t="str">
        <f>[13]ит.пр!C10</f>
        <v>УЖЕГОВ Виктор Олегович</v>
      </c>
      <c r="D54" s="47" t="str">
        <f>[13]ит.пр!D10</f>
        <v>05.02.01, 1</v>
      </c>
      <c r="E54" s="47" t="str">
        <f>[13]ит.пр!E10</f>
        <v>СФО</v>
      </c>
      <c r="F54" s="47" t="str">
        <f>[13]ит.пр!F10</f>
        <v>Алтайский, Ауор, МО</v>
      </c>
      <c r="G54" s="116">
        <f>[14]ит.пр!G10</f>
        <v>0</v>
      </c>
      <c r="H54" s="108" t="str">
        <f>[13]ит.пр!H10</f>
        <v>Екименко А,В,</v>
      </c>
      <c r="I54" s="15"/>
    </row>
    <row r="55" spans="1:10" ht="24.95" hidden="1" customHeight="1" thickBot="1">
      <c r="A55" s="105"/>
      <c r="B55" s="49" t="s">
        <v>8</v>
      </c>
      <c r="C55" s="48" t="str">
        <f>[13]ит.пр!C11</f>
        <v>ЕКИМЕНКО Иван Антонович</v>
      </c>
      <c r="D55" s="48" t="str">
        <f>[13]ит.пр!D11</f>
        <v>25.07.02, 1</v>
      </c>
      <c r="E55" s="48" t="str">
        <f>[13]ит.пр!E11</f>
        <v>СФО</v>
      </c>
      <c r="F55" s="48" t="str">
        <f>[13]ит.пр!F11</f>
        <v>Алтайский, Благовещенка, МО</v>
      </c>
      <c r="G55" s="117">
        <f>[14]ит.пр!G11</f>
        <v>0</v>
      </c>
      <c r="H55" s="109" t="str">
        <f>[13]ит.пр!H11</f>
        <v>Екименко А,В,</v>
      </c>
      <c r="I55" s="15"/>
    </row>
    <row r="56" spans="1:10" ht="4.5" customHeight="1" thickBot="1">
      <c r="A56" s="113"/>
      <c r="B56" s="14"/>
      <c r="C56" s="10"/>
      <c r="D56" s="10"/>
      <c r="E56" s="27"/>
      <c r="F56" s="10"/>
      <c r="G56" s="118"/>
      <c r="H56" s="23"/>
      <c r="I56" s="11"/>
    </row>
    <row r="57" spans="1:10" ht="24.95" customHeight="1" thickBot="1">
      <c r="A57" s="103" t="s">
        <v>23</v>
      </c>
      <c r="B57" s="43" t="s">
        <v>4</v>
      </c>
      <c r="C57" s="47" t="str">
        <f>[15]ит.пр!C6</f>
        <v>ЖИЛЕНКО Владимир Сергеевич</v>
      </c>
      <c r="D57" s="47" t="str">
        <f>[15]ит.пр!D6</f>
        <v>21.09.01, КМС</v>
      </c>
      <c r="E57" s="47" t="str">
        <f>[15]ит.пр!E6</f>
        <v>СФО</v>
      </c>
      <c r="F57" s="47" t="str">
        <f>[15]ит.пр!F6</f>
        <v>Алтайский, Заринск, МО</v>
      </c>
      <c r="G57" s="116">
        <f>[16]ит.пр!G6</f>
        <v>0</v>
      </c>
      <c r="H57" s="108" t="str">
        <f>[15]ит.пр!H6</f>
        <v>Блинов А.В.</v>
      </c>
      <c r="I57" s="15"/>
      <c r="J57" s="35">
        <v>29</v>
      </c>
    </row>
    <row r="58" spans="1:10" ht="24.95" customHeight="1" thickBot="1">
      <c r="A58" s="104"/>
      <c r="B58" s="44" t="s">
        <v>5</v>
      </c>
      <c r="C58" s="47" t="str">
        <f>[15]ит.пр!C7</f>
        <v>ДЕНИСОВ Максим Максимович</v>
      </c>
      <c r="D58" s="47" t="str">
        <f>[15]ит.пр!D7</f>
        <v>05.10.01, 1</v>
      </c>
      <c r="E58" s="47" t="str">
        <f>[15]ит.пр!E7</f>
        <v>СФО</v>
      </c>
      <c r="F58" s="47" t="str">
        <f>[15]ит.пр!F7</f>
        <v>Алтайский, Камень На Оби, МО</v>
      </c>
      <c r="G58" s="116">
        <f>[16]ит.пр!G7</f>
        <v>0</v>
      </c>
      <c r="H58" s="108" t="str">
        <f>[15]ит.пр!H7</f>
        <v>Кузьменко А.Ю.</v>
      </c>
      <c r="I58" s="15"/>
      <c r="J58" s="35">
        <v>30</v>
      </c>
    </row>
    <row r="59" spans="1:10" ht="24.95" customHeight="1" thickBot="1">
      <c r="A59" s="104"/>
      <c r="B59" s="44" t="s">
        <v>6</v>
      </c>
      <c r="C59" s="47" t="str">
        <f>[15]ит.пр!C8</f>
        <v>КЛИППЕНШТЕЙН Герман Александрович</v>
      </c>
      <c r="D59" s="47" t="str">
        <f>[15]ит.пр!D8</f>
        <v>07.07.01, КМС</v>
      </c>
      <c r="E59" s="47" t="str">
        <f>[15]ит.пр!E8</f>
        <v>СФО</v>
      </c>
      <c r="F59" s="47" t="str">
        <f>[15]ит.пр!F8</f>
        <v>Алтайский, Благовещенка, МО</v>
      </c>
      <c r="G59" s="116">
        <f>[16]ит.пр!G8</f>
        <v>0</v>
      </c>
      <c r="H59" s="108" t="str">
        <f>[15]ит.пр!H8</f>
        <v>Екименко А,В,</v>
      </c>
      <c r="I59" s="15"/>
      <c r="J59" s="35">
        <v>31</v>
      </c>
    </row>
    <row r="60" spans="1:10" ht="24.95" customHeight="1">
      <c r="A60" s="104"/>
      <c r="B60" s="44" t="s">
        <v>6</v>
      </c>
      <c r="C60" s="47" t="str">
        <f>[15]ит.пр!C9</f>
        <v>РЕБЕНКОВ Дмитрий Андреевич</v>
      </c>
      <c r="D60" s="47" t="str">
        <f>[15]ит.пр!D9</f>
        <v>28.06.01, 1</v>
      </c>
      <c r="E60" s="47" t="str">
        <f>[15]ит.пр!E9</f>
        <v>СФО</v>
      </c>
      <c r="F60" s="47" t="str">
        <f>[15]ит.пр!F9</f>
        <v>Алтайский, Ауор, МО</v>
      </c>
      <c r="G60" s="116">
        <f>[16]ит.пр!G9</f>
        <v>0</v>
      </c>
      <c r="H60" s="108" t="str">
        <f>[15]ит.пр!H9</f>
        <v>Белин Д.С. Вялых В.А.</v>
      </c>
      <c r="I60" s="15"/>
      <c r="J60" s="35">
        <v>32</v>
      </c>
    </row>
    <row r="61" spans="1:10" ht="24.95" hidden="1" customHeight="1" thickBot="1">
      <c r="A61" s="104"/>
      <c r="B61" s="44" t="s">
        <v>8</v>
      </c>
      <c r="C61" s="47" t="str">
        <f>[15]ит.пр!C10</f>
        <v>КАЗАКОВ Александр Витальевич</v>
      </c>
      <c r="D61" s="47" t="str">
        <f>[15]ит.пр!D10</f>
        <v>04.12.02, 1</v>
      </c>
      <c r="E61" s="47" t="str">
        <f>[15]ит.пр!E10</f>
        <v>СФО</v>
      </c>
      <c r="F61" s="47" t="str">
        <f>[15]ит.пр!F10</f>
        <v>Алтайский, Заринск, МО</v>
      </c>
      <c r="G61" s="116">
        <f>[16]ит.пр!G10</f>
        <v>0</v>
      </c>
      <c r="H61" s="108" t="str">
        <f>[15]ит.пр!H10</f>
        <v>Блинов А.В.</v>
      </c>
      <c r="I61" s="15"/>
    </row>
    <row r="62" spans="1:10" ht="24.95" hidden="1" customHeight="1" thickBot="1">
      <c r="A62" s="105"/>
      <c r="B62" s="45" t="s">
        <v>8</v>
      </c>
      <c r="C62" s="48" t="str">
        <f>[15]ит.пр!C11</f>
        <v>БЕЛЕЦКИЙ Даниил Денисович</v>
      </c>
      <c r="D62" s="48" t="str">
        <f>[15]ит.пр!D11</f>
        <v>01.06.01, 1</v>
      </c>
      <c r="E62" s="48" t="str">
        <f>[15]ит.пр!E11</f>
        <v>СФО</v>
      </c>
      <c r="F62" s="48" t="str">
        <f>[15]ит.пр!F11</f>
        <v>Алтайский, Кдюсш, МО</v>
      </c>
      <c r="G62" s="117">
        <f>[16]ит.пр!G11</f>
        <v>0</v>
      </c>
      <c r="H62" s="109" t="str">
        <f>[15]ит.пр!H11</f>
        <v>Чекарев С.В.</v>
      </c>
      <c r="I62" s="15"/>
    </row>
    <row r="63" spans="1:10" ht="1.5" customHeight="1" thickBot="1">
      <c r="A63" s="66"/>
      <c r="B63" s="67"/>
      <c r="C63" s="68"/>
      <c r="D63" s="68"/>
      <c r="E63" s="69"/>
      <c r="F63" s="68"/>
      <c r="G63" s="121"/>
      <c r="H63" s="70"/>
      <c r="I63" s="11"/>
    </row>
    <row r="64" spans="1:10" ht="24.95" customHeight="1" thickBot="1">
      <c r="A64" s="97" t="s">
        <v>24</v>
      </c>
      <c r="B64" s="43" t="s">
        <v>4</v>
      </c>
      <c r="C64" s="47" t="str">
        <f>[17]ит.пр!C6</f>
        <v>ШАЛЬПОВ Данил Евгеньевич</v>
      </c>
      <c r="D64" s="47" t="str">
        <f>[17]ит.пр!D6</f>
        <v>24.01.02, 2</v>
      </c>
      <c r="E64" s="47" t="str">
        <f>[17]ит.пр!E6</f>
        <v>СФО</v>
      </c>
      <c r="F64" s="47" t="str">
        <f>[17]ит.пр!F6</f>
        <v>Алтайский, Бийск, МО</v>
      </c>
      <c r="G64" s="116">
        <f>[18]ит.пр!G6</f>
        <v>0</v>
      </c>
      <c r="H64" s="108" t="str">
        <f>[17]ит.пр!H6</f>
        <v xml:space="preserve">Первов В.И. </v>
      </c>
      <c r="I64" s="15"/>
      <c r="J64" s="35">
        <v>33</v>
      </c>
    </row>
    <row r="65" spans="1:10" ht="24.95" customHeight="1" thickBot="1">
      <c r="A65" s="98"/>
      <c r="B65" s="44" t="s">
        <v>5</v>
      </c>
      <c r="C65" s="47" t="str">
        <f>[17]ит.пр!C7</f>
        <v>КЛЕПИКОВ Дмитрий Алексеевич</v>
      </c>
      <c r="D65" s="47" t="str">
        <f>[17]ит.пр!D7</f>
        <v>19.02.01, 1</v>
      </c>
      <c r="E65" s="47" t="str">
        <f>[17]ит.пр!E7</f>
        <v>СФО</v>
      </c>
      <c r="F65" s="47" t="str">
        <f>[17]ит.пр!F7</f>
        <v>Алтайский, Бийск, МО</v>
      </c>
      <c r="G65" s="116">
        <f>[18]ит.пр!G7</f>
        <v>0</v>
      </c>
      <c r="H65" s="108" t="str">
        <f>[17]ит.пр!H7</f>
        <v>Трескин С.М. Первов В.И.</v>
      </c>
      <c r="I65" s="15"/>
      <c r="J65" s="35">
        <v>34</v>
      </c>
    </row>
    <row r="66" spans="1:10" ht="24.95" customHeight="1" thickBot="1">
      <c r="A66" s="98"/>
      <c r="B66" s="44" t="s">
        <v>6</v>
      </c>
      <c r="C66" s="47" t="str">
        <f>[17]ит.пр!C8</f>
        <v>ВОЗНЮК Никита Сергеевич</v>
      </c>
      <c r="D66" s="47" t="str">
        <f>[17]ит.пр!D8</f>
        <v>02.04.02, 1</v>
      </c>
      <c r="E66" s="47" t="str">
        <f>[17]ит.пр!E8</f>
        <v>СФО</v>
      </c>
      <c r="F66" s="47" t="str">
        <f>[17]ит.пр!F8</f>
        <v>Алтайский, Спарта, МО</v>
      </c>
      <c r="G66" s="116">
        <f>[18]ит.пр!G8</f>
        <v>0</v>
      </c>
      <c r="H66" s="108" t="str">
        <f>[17]ит.пр!H8</f>
        <v>Сбитнев В.Н.</v>
      </c>
      <c r="I66" s="15"/>
      <c r="J66" s="35">
        <v>35</v>
      </c>
    </row>
    <row r="67" spans="1:10" ht="24.95" customHeight="1">
      <c r="A67" s="98"/>
      <c r="B67" s="44" t="s">
        <v>6</v>
      </c>
      <c r="C67" s="47" t="str">
        <f>[17]ит.пр!C9</f>
        <v>ДИРКС Иван Иванович</v>
      </c>
      <c r="D67" s="47" t="str">
        <f>[17]ит.пр!D9</f>
        <v>03.09.02, 2ю</v>
      </c>
      <c r="E67" s="47" t="str">
        <f>[17]ит.пр!E9</f>
        <v>Алт.</v>
      </c>
      <c r="F67" s="47" t="str">
        <f>[17]ит.пр!F9</f>
        <v>Славгород</v>
      </c>
      <c r="G67" s="116">
        <f>[18]ит.пр!G9</f>
        <v>0</v>
      </c>
      <c r="H67" s="108" t="str">
        <f>[17]ит.пр!H9</f>
        <v>Дмитриев В.Д., Казеев В.И.</v>
      </c>
      <c r="I67" s="15"/>
      <c r="J67" s="35">
        <v>36</v>
      </c>
    </row>
    <row r="68" spans="1:10" ht="24.95" hidden="1" customHeight="1" thickBot="1">
      <c r="A68" s="98"/>
      <c r="B68" s="44" t="s">
        <v>8</v>
      </c>
      <c r="C68" s="47" t="e">
        <f>[17]ит.пр!C10</f>
        <v>#N/A</v>
      </c>
      <c r="D68" s="47" t="e">
        <f>[17]ит.пр!D10</f>
        <v>#N/A</v>
      </c>
      <c r="E68" s="47" t="e">
        <f>[17]ит.пр!E10</f>
        <v>#N/A</v>
      </c>
      <c r="F68" s="47" t="e">
        <f>[17]ит.пр!F10</f>
        <v>#N/A</v>
      </c>
      <c r="G68" s="116">
        <f>[18]ит.пр!G10</f>
        <v>0</v>
      </c>
      <c r="H68" s="108" t="e">
        <f>[17]ит.пр!H10</f>
        <v>#N/A</v>
      </c>
      <c r="I68" s="15"/>
    </row>
    <row r="69" spans="1:10" ht="24.95" hidden="1" customHeight="1" thickBot="1">
      <c r="A69" s="99"/>
      <c r="B69" s="45" t="s">
        <v>9</v>
      </c>
      <c r="C69" s="48" t="e">
        <f>[17]ит.пр!C11</f>
        <v>#N/A</v>
      </c>
      <c r="D69" s="48" t="e">
        <f>[17]ит.пр!D11</f>
        <v>#N/A</v>
      </c>
      <c r="E69" s="48" t="e">
        <f>[17]ит.пр!E11</f>
        <v>#N/A</v>
      </c>
      <c r="F69" s="48" t="e">
        <f>[17]ит.пр!F11</f>
        <v>#N/A</v>
      </c>
      <c r="G69" s="117">
        <f>[18]ит.пр!G11</f>
        <v>0</v>
      </c>
      <c r="H69" s="109" t="e">
        <f>[17]ит.пр!H11</f>
        <v>#N/A</v>
      </c>
      <c r="I69" s="15"/>
    </row>
    <row r="70" spans="1:10" ht="5.25" customHeight="1" thickBot="1">
      <c r="A70" s="113"/>
      <c r="B70" s="14"/>
      <c r="C70" s="10"/>
      <c r="D70" s="10"/>
      <c r="E70" s="27"/>
      <c r="F70" s="10"/>
      <c r="G70" s="118"/>
      <c r="H70" s="23"/>
      <c r="I70" s="11"/>
    </row>
    <row r="71" spans="1:10" ht="24.95" customHeight="1" thickBot="1">
      <c r="A71" s="97" t="s">
        <v>25</v>
      </c>
      <c r="B71" s="43" t="s">
        <v>4</v>
      </c>
      <c r="C71" s="46" t="str">
        <f>[19]ит.пр!C6</f>
        <v>АГАПУШКИН Вячеслав Вячеславович</v>
      </c>
      <c r="D71" s="46" t="str">
        <f>[19]ит.пр!D6</f>
        <v>04.04.01, кмс</v>
      </c>
      <c r="E71" s="46" t="str">
        <f>[19]ит.пр!E6</f>
        <v>Алт</v>
      </c>
      <c r="F71" s="46" t="str">
        <f>[19]ит.пр!F6</f>
        <v>Бийск</v>
      </c>
      <c r="G71" s="122">
        <f>[20]ит.пр!G6</f>
        <v>0</v>
      </c>
      <c r="H71" s="110" t="str">
        <f>[19]ит.пр!H6</f>
        <v>Петрунько А.Ю., Димитриенко И.В.</v>
      </c>
      <c r="I71" s="15"/>
      <c r="J71" s="35">
        <v>37</v>
      </c>
    </row>
    <row r="72" spans="1:10" ht="24.95" customHeight="1" thickBot="1">
      <c r="A72" s="98"/>
      <c r="B72" s="44" t="s">
        <v>5</v>
      </c>
      <c r="C72" s="46" t="str">
        <f>[19]ит.пр!C7</f>
        <v>МИТЕЛЕВ Илья Сергеевич</v>
      </c>
      <c r="D72" s="46" t="str">
        <f>[19]ит.пр!D7</f>
        <v>15.04.01, 1</v>
      </c>
      <c r="E72" s="46" t="str">
        <f>[19]ит.пр!E7</f>
        <v>СФО</v>
      </c>
      <c r="F72" s="46" t="str">
        <f>[19]ит.пр!F7</f>
        <v xml:space="preserve">Алтайский, Мамонтово, </v>
      </c>
      <c r="G72" s="122">
        <f>[20]ит.пр!G7</f>
        <v>0</v>
      </c>
      <c r="H72" s="110" t="str">
        <f>[19]ит.пр!H7</f>
        <v>Косилов А.А.</v>
      </c>
      <c r="I72" s="15"/>
      <c r="J72" s="35">
        <v>38</v>
      </c>
    </row>
    <row r="73" spans="1:10" ht="24.95" customHeight="1" thickBot="1">
      <c r="A73" s="98"/>
      <c r="B73" s="44" t="s">
        <v>6</v>
      </c>
      <c r="C73" s="46" t="str">
        <f>[19]ит.пр!C8</f>
        <v>ЛЕТЯЕВ Андрей Владимирович</v>
      </c>
      <c r="D73" s="46" t="str">
        <f>[19]ит.пр!D8</f>
        <v>09.05.02, 1</v>
      </c>
      <c r="E73" s="46" t="str">
        <f>[19]ит.пр!E8</f>
        <v>СФО</v>
      </c>
      <c r="F73" s="46" t="str">
        <f>[19]ит.пр!F8</f>
        <v>Бийск</v>
      </c>
      <c r="G73" s="122">
        <f>[20]ит.пр!G8</f>
        <v>0</v>
      </c>
      <c r="H73" s="110" t="str">
        <f>[19]ит.пр!H8</f>
        <v>Гаврилов В.В.</v>
      </c>
      <c r="I73" s="15"/>
      <c r="J73" s="35">
        <v>39</v>
      </c>
    </row>
    <row r="74" spans="1:10" ht="24.95" customHeight="1" thickBot="1">
      <c r="A74" s="98"/>
      <c r="B74" s="44" t="s">
        <v>6</v>
      </c>
      <c r="C74" s="46" t="str">
        <f>[19]ит.пр!C9</f>
        <v>НАГАЙЦЕВ Петр Константинович</v>
      </c>
      <c r="D74" s="46" t="str">
        <f>[19]ит.пр!D9</f>
        <v>20.03.01, 1</v>
      </c>
      <c r="E74" s="46" t="str">
        <f>[19]ит.пр!E9</f>
        <v>СФО</v>
      </c>
      <c r="F74" s="46" t="str">
        <f>[19]ит.пр!F9</f>
        <v>Бийск</v>
      </c>
      <c r="G74" s="122">
        <f>[20]ит.пр!G9</f>
        <v>0</v>
      </c>
      <c r="H74" s="110" t="str">
        <f>[19]ит.пр!H9</f>
        <v>Димитриенко И.В.</v>
      </c>
      <c r="I74" s="15"/>
      <c r="J74" s="35">
        <v>40</v>
      </c>
    </row>
    <row r="75" spans="1:10" ht="24.95" hidden="1" customHeight="1" thickBot="1">
      <c r="A75" s="98"/>
      <c r="B75" s="44" t="s">
        <v>8</v>
      </c>
      <c r="C75" s="46" t="str">
        <f>[19]ит.пр!C10</f>
        <v>БЕЛИН Никита Дмитриевич</v>
      </c>
      <c r="D75" s="46" t="str">
        <f>[19]ит.пр!D10</f>
        <v>21.05.02, 1</v>
      </c>
      <c r="E75" s="46" t="str">
        <f>[19]ит.пр!E10</f>
        <v>СФО</v>
      </c>
      <c r="F75" s="46" t="str">
        <f>[19]ит.пр!F10</f>
        <v>Алтайский, Ауор, МО</v>
      </c>
      <c r="G75" s="122">
        <f>[20]ит.пр!G10</f>
        <v>0</v>
      </c>
      <c r="H75" s="110" t="str">
        <f>[19]ит.пр!H10</f>
        <v>Белин Д.С.</v>
      </c>
      <c r="I75" s="15"/>
    </row>
    <row r="76" spans="1:10" ht="24.95" hidden="1" customHeight="1" thickBot="1">
      <c r="A76" s="99"/>
      <c r="B76" s="45" t="s">
        <v>8</v>
      </c>
      <c r="C76" s="46" t="e">
        <f>[19]ит.пр!C11</f>
        <v>#N/A</v>
      </c>
      <c r="D76" s="46" t="e">
        <f>[19]ит.пр!D11</f>
        <v>#N/A</v>
      </c>
      <c r="E76" s="46" t="e">
        <f>[19]ит.пр!E11</f>
        <v>#N/A</v>
      </c>
      <c r="F76" s="46" t="e">
        <f>[19]ит.пр!F11</f>
        <v>#N/A</v>
      </c>
      <c r="G76" s="122">
        <f>[20]ит.пр!G11</f>
        <v>0</v>
      </c>
      <c r="H76" s="110" t="e">
        <f>[19]ит.пр!H11</f>
        <v>#N/A</v>
      </c>
      <c r="I76" s="15"/>
    </row>
    <row r="77" spans="1:10" ht="12" customHeight="1">
      <c r="A77" s="1"/>
      <c r="B77" s="2"/>
      <c r="C77" s="3"/>
      <c r="D77" s="4"/>
      <c r="E77" s="4"/>
      <c r="F77" s="5"/>
      <c r="G77" s="5"/>
      <c r="H77" s="3"/>
      <c r="J77" s="1"/>
    </row>
    <row r="78" spans="1:10" ht="12" customHeight="1">
      <c r="A78" s="1"/>
      <c r="B78" s="25" t="s">
        <v>13</v>
      </c>
      <c r="C78" s="6"/>
      <c r="D78" s="6"/>
      <c r="E78" s="28"/>
      <c r="F78" s="25" t="str">
        <f>[1]реквизиты!$G$6</f>
        <v>С.М.Трескин</v>
      </c>
      <c r="G78" s="25"/>
      <c r="H78" s="6"/>
    </row>
    <row r="79" spans="1:10" ht="14.25" customHeight="1">
      <c r="A79" s="1"/>
      <c r="B79" s="25"/>
      <c r="C79" s="7"/>
      <c r="D79" s="7"/>
      <c r="E79" s="29"/>
      <c r="F79" s="31" t="str">
        <f>[1]реквизиты!$G$7</f>
        <v>/Бийск/</v>
      </c>
      <c r="G79" s="24"/>
      <c r="H79" s="7"/>
    </row>
    <row r="80" spans="1:10" ht="17.25" customHeight="1">
      <c r="A80" s="1"/>
      <c r="B80" s="25" t="s">
        <v>14</v>
      </c>
      <c r="C80" s="7"/>
      <c r="D80" s="7"/>
      <c r="E80" s="29"/>
      <c r="F80" s="25" t="str">
        <f>[1]реквизиты!$G$8</f>
        <v>В.В.Жданов</v>
      </c>
      <c r="G80" s="25"/>
      <c r="H80" s="6"/>
    </row>
    <row r="81" spans="3:8" ht="12" customHeight="1">
      <c r="C81" s="1"/>
      <c r="F81" s="31" t="str">
        <f>[1]реквизиты!$G$9</f>
        <v>/Барнаул/</v>
      </c>
      <c r="H81" s="7"/>
    </row>
  </sheetData>
  <mergeCells count="23">
    <mergeCell ref="A71:A76"/>
    <mergeCell ref="A8:A13"/>
    <mergeCell ref="A15:A20"/>
    <mergeCell ref="A22:A27"/>
    <mergeCell ref="A29:A34"/>
    <mergeCell ref="A36:A41"/>
    <mergeCell ref="A43:A48"/>
    <mergeCell ref="A50:A55"/>
    <mergeCell ref="A57:A62"/>
    <mergeCell ref="A64:A69"/>
    <mergeCell ref="A5:I5"/>
    <mergeCell ref="G6:G7"/>
    <mergeCell ref="I6:I7"/>
    <mergeCell ref="A1:I1"/>
    <mergeCell ref="A2:I2"/>
    <mergeCell ref="A3:I3"/>
    <mergeCell ref="A4:I4"/>
    <mergeCell ref="H6:H7"/>
    <mergeCell ref="B6:B7"/>
    <mergeCell ref="D6:D7"/>
    <mergeCell ref="F6:F7"/>
    <mergeCell ref="C6:C7"/>
    <mergeCell ref="E6:E7"/>
  </mergeCells>
  <phoneticPr fontId="0" type="noConversion"/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1" max="7" man="1"/>
  </rowBreaks>
  <colBreaks count="2" manualBreakCount="2"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сборная</vt:lpstr>
      <vt:lpstr>призеры</vt:lpstr>
      <vt:lpstr>призеры!Область_печати</vt:lpstr>
      <vt:lpstr>сборная!Область_печати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самбо</cp:lastModifiedBy>
  <cp:lastPrinted>2018-11-17T16:15:10Z</cp:lastPrinted>
  <dcterms:created xsi:type="dcterms:W3CDTF">1996-10-08T23:32:33Z</dcterms:created>
  <dcterms:modified xsi:type="dcterms:W3CDTF">2018-11-17T16:15:45Z</dcterms:modified>
</cp:coreProperties>
</file>