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tabRatio="796" activeTab="15"/>
  </bookViews>
  <sheets>
    <sheet name="63" sheetId="1" r:id="rId1"/>
    <sheet name="68" sheetId="2" r:id="rId2"/>
    <sheet name="73" sheetId="3" r:id="rId3"/>
    <sheet name="85" sheetId="5" r:id="rId4"/>
    <sheet name="85+" sheetId="6" r:id="rId5"/>
    <sheet name="63ж" sheetId="9" r:id="rId6"/>
    <sheet name="63+ж" sheetId="10" r:id="rId7"/>
    <sheet name="ком" sheetId="13" r:id="rId8"/>
    <sheet name="эстаф" sheetId="14" r:id="rId9"/>
    <sheet name="63дц" sheetId="15" r:id="rId10"/>
    <sheet name="68дц" sheetId="16" r:id="rId11"/>
    <sheet name="73дц" sheetId="17" r:id="rId12"/>
    <sheet name="85дц" sheetId="18" r:id="rId13"/>
    <sheet name="85+дц" sheetId="19" r:id="rId14"/>
    <sheet name="63дцж" sheetId="20" r:id="rId15"/>
    <sheet name="63+дцж" sheetId="21" r:id="rId16"/>
  </sheets>
  <calcPr calcId="145621" refMode="R1C1"/>
</workbook>
</file>

<file path=xl/calcChain.xml><?xml version="1.0" encoding="utf-8"?>
<calcChain xmlns="http://schemas.openxmlformats.org/spreadsheetml/2006/main">
  <c r="J39" i="14" l="1"/>
  <c r="J40" i="14"/>
  <c r="J41" i="14"/>
  <c r="J38" i="14"/>
  <c r="J37" i="14"/>
  <c r="J33" i="14"/>
  <c r="J34" i="14"/>
  <c r="J35" i="14"/>
  <c r="J32" i="14"/>
  <c r="J31" i="14"/>
  <c r="J27" i="14"/>
  <c r="J28" i="14"/>
  <c r="J29" i="14"/>
  <c r="J26" i="14"/>
  <c r="J25" i="14"/>
  <c r="J21" i="14"/>
  <c r="J22" i="14"/>
  <c r="J23" i="14"/>
  <c r="J20" i="14"/>
  <c r="J19" i="14"/>
  <c r="J15" i="14"/>
  <c r="J16" i="14"/>
  <c r="J17" i="14"/>
  <c r="J14" i="14"/>
  <c r="J13" i="14"/>
  <c r="M12" i="6" l="1"/>
  <c r="N12" i="6" s="1"/>
  <c r="M21" i="3"/>
  <c r="N21" i="3" s="1"/>
  <c r="M22" i="3"/>
  <c r="N22" i="3" s="1"/>
  <c r="M17" i="2"/>
  <c r="N17" i="2" s="1"/>
  <c r="M25" i="5"/>
  <c r="N25" i="5"/>
  <c r="M20" i="5"/>
  <c r="N20" i="5" s="1"/>
  <c r="M19" i="6"/>
  <c r="N19" i="6"/>
  <c r="M20" i="3"/>
  <c r="N20" i="3" s="1"/>
  <c r="M13" i="3"/>
  <c r="N13" i="3" s="1"/>
  <c r="M14" i="5"/>
  <c r="N14" i="5" s="1"/>
  <c r="M15" i="2"/>
  <c r="N15" i="2" s="1"/>
  <c r="M16" i="3"/>
  <c r="N16" i="3" s="1"/>
  <c r="M14" i="6"/>
  <c r="N14" i="6" s="1"/>
  <c r="M17" i="6"/>
  <c r="N17" i="6" s="1"/>
  <c r="L22" i="10" l="1"/>
  <c r="L20" i="10"/>
  <c r="L21" i="10"/>
  <c r="L15" i="10"/>
  <c r="L13" i="10"/>
  <c r="L14" i="10"/>
  <c r="L12" i="10"/>
  <c r="L23" i="10"/>
  <c r="L18" i="10"/>
  <c r="L17" i="10"/>
  <c r="L16" i="10"/>
  <c r="L19" i="10"/>
  <c r="L14" i="9"/>
  <c r="L12" i="9"/>
  <c r="L17" i="9"/>
  <c r="L15" i="9"/>
  <c r="L18" i="9"/>
  <c r="L16" i="9"/>
  <c r="L13" i="9"/>
  <c r="M16" i="1"/>
  <c r="N16" i="1" s="1"/>
  <c r="M14" i="1"/>
  <c r="N14" i="1" s="1"/>
  <c r="M15" i="1"/>
  <c r="N15" i="1" s="1"/>
  <c r="M13" i="1"/>
  <c r="N13" i="1" s="1"/>
  <c r="M12" i="1"/>
  <c r="N12" i="1" s="1"/>
  <c r="M14" i="2"/>
  <c r="N14" i="2" s="1"/>
  <c r="M20" i="2"/>
  <c r="N20" i="2" s="1"/>
  <c r="M13" i="2"/>
  <c r="N13" i="2" s="1"/>
  <c r="M18" i="2"/>
  <c r="N18" i="2" s="1"/>
  <c r="M19" i="2"/>
  <c r="N19" i="2" s="1"/>
  <c r="M12" i="2"/>
  <c r="N12" i="2" s="1"/>
  <c r="M16" i="2"/>
  <c r="N16" i="2" s="1"/>
  <c r="M15" i="3"/>
  <c r="N15" i="3" s="1"/>
  <c r="M14" i="3"/>
  <c r="N14" i="3" s="1"/>
  <c r="M19" i="3"/>
  <c r="N19" i="3" s="1"/>
  <c r="M17" i="3"/>
  <c r="N17" i="3" s="1"/>
  <c r="M18" i="3"/>
  <c r="N18" i="3" s="1"/>
  <c r="M12" i="3"/>
  <c r="N12" i="3" s="1"/>
  <c r="M15" i="5"/>
  <c r="N15" i="5" s="1"/>
  <c r="M21" i="5"/>
  <c r="N21" i="5"/>
  <c r="M22" i="5"/>
  <c r="N22" i="5" s="1"/>
  <c r="M24" i="5"/>
  <c r="N24" i="5" s="1"/>
  <c r="M19" i="5"/>
  <c r="N19" i="5" s="1"/>
  <c r="M16" i="5"/>
  <c r="N16" i="5" s="1"/>
  <c r="M23" i="5"/>
  <c r="N23" i="5" s="1"/>
  <c r="M12" i="5"/>
  <c r="N12" i="5" s="1"/>
  <c r="M18" i="5"/>
  <c r="N18" i="5" s="1"/>
  <c r="M26" i="5"/>
  <c r="N26" i="5" s="1"/>
  <c r="M17" i="5"/>
  <c r="N17" i="5" s="1"/>
  <c r="M27" i="5"/>
  <c r="N27" i="5" s="1"/>
  <c r="M13" i="5"/>
  <c r="N13" i="5" s="1"/>
  <c r="M20" i="6"/>
  <c r="N20" i="6"/>
  <c r="M18" i="6"/>
  <c r="N18" i="6" s="1"/>
  <c r="M15" i="6"/>
  <c r="N15" i="6"/>
  <c r="M16" i="6"/>
  <c r="N16" i="6" s="1"/>
  <c r="M13" i="6"/>
  <c r="N13" i="6" s="1"/>
  <c r="M13" i="15" l="1"/>
  <c r="N13" i="15"/>
  <c r="M12" i="15"/>
  <c r="N12" i="15" s="1"/>
  <c r="M12" i="16"/>
  <c r="N12" i="16" s="1"/>
  <c r="M13" i="16"/>
  <c r="N13" i="16" s="1"/>
  <c r="M19" i="17"/>
  <c r="N19" i="17" s="1"/>
  <c r="M21" i="17"/>
  <c r="N21" i="17" s="1"/>
  <c r="M17" i="17"/>
  <c r="N17" i="17" s="1"/>
  <c r="M16" i="17"/>
  <c r="N16" i="17" s="1"/>
  <c r="M12" i="17"/>
  <c r="N12" i="17"/>
  <c r="M18" i="17"/>
  <c r="N18" i="17"/>
  <c r="M20" i="17"/>
  <c r="N20" i="17"/>
  <c r="M15" i="17"/>
  <c r="N15" i="17"/>
  <c r="M14" i="17"/>
  <c r="N14" i="17"/>
  <c r="M13" i="17"/>
  <c r="N13" i="17" s="1"/>
  <c r="M19" i="18"/>
  <c r="N19" i="18"/>
  <c r="M15" i="18"/>
  <c r="N15" i="18" s="1"/>
  <c r="M13" i="18"/>
  <c r="N13" i="18"/>
  <c r="M20" i="18"/>
  <c r="N20" i="18"/>
  <c r="M14" i="18"/>
  <c r="N14" i="18"/>
  <c r="M16" i="18"/>
  <c r="N16" i="18"/>
  <c r="M17" i="18"/>
  <c r="N17" i="18"/>
  <c r="M18" i="18"/>
  <c r="N18" i="18"/>
  <c r="M12" i="18"/>
  <c r="N12" i="18" s="1"/>
  <c r="L12" i="21"/>
  <c r="L14" i="21"/>
  <c r="L15" i="21"/>
  <c r="L16" i="21"/>
  <c r="L13" i="21"/>
  <c r="L13" i="20"/>
  <c r="L12" i="20"/>
  <c r="N14" i="19"/>
  <c r="N12" i="19"/>
  <c r="N13" i="19"/>
</calcChain>
</file>

<file path=xl/sharedStrings.xml><?xml version="1.0" encoding="utf-8"?>
<sst xmlns="http://schemas.openxmlformats.org/spreadsheetml/2006/main" count="1369" uniqueCount="280">
  <si>
    <t xml:space="preserve">                                                                Общественная организация "Федерация гиревого спорта Алтайского края"</t>
  </si>
  <si>
    <t xml:space="preserve">                                                                       Управление Алтайского края по физической культуре и спорту</t>
  </si>
  <si>
    <t>Федерация гиревого спорта Алтайского края</t>
  </si>
  <si>
    <r>
      <t>Регламент времени -</t>
    </r>
    <r>
      <rPr>
        <sz val="11"/>
        <color theme="1"/>
        <rFont val="Calibri"/>
        <family val="2"/>
        <scheme val="minor"/>
      </rPr>
      <t xml:space="preserve"> </t>
    </r>
  </si>
  <si>
    <t>10 минут</t>
  </si>
  <si>
    <t xml:space="preserve">число  </t>
  </si>
  <si>
    <t>месяц</t>
  </si>
  <si>
    <t xml:space="preserve">год </t>
  </si>
  <si>
    <t xml:space="preserve">     Протокол</t>
  </si>
  <si>
    <t xml:space="preserve">В е с   г и р ь - </t>
  </si>
  <si>
    <r>
      <t xml:space="preserve">      </t>
    </r>
    <r>
      <rPr>
        <sz val="10"/>
        <rFont val="Arial"/>
        <family val="2"/>
        <charset val="204"/>
      </rPr>
      <t>16 - 20 -24 - 28 - 32 кг</t>
    </r>
  </si>
  <si>
    <t>Двоеборье</t>
  </si>
  <si>
    <t xml:space="preserve">            1 -  2 - 4 -  6 -  8 (коэфф)</t>
  </si>
  <si>
    <t>г. Барнаул</t>
  </si>
  <si>
    <t>Открытый кубок Алтайского края</t>
  </si>
  <si>
    <t>Алтайский край</t>
  </si>
  <si>
    <t>по гиревому спорту</t>
  </si>
  <si>
    <t>ул. Никитина - 55</t>
  </si>
  <si>
    <t>место</t>
  </si>
  <si>
    <t>Фамилия и имя участника</t>
  </si>
  <si>
    <t>год рождения</t>
  </si>
  <si>
    <t>вес участника</t>
  </si>
  <si>
    <t>звание разряд</t>
  </si>
  <si>
    <t>команда</t>
  </si>
  <si>
    <t>вес гири</t>
  </si>
  <si>
    <t>коэффициент</t>
  </si>
  <si>
    <t>результат</t>
  </si>
  <si>
    <t>итог</t>
  </si>
  <si>
    <t>командные очки(абсолют)</t>
  </si>
  <si>
    <t>выполнен разряд</t>
  </si>
  <si>
    <t>фамилия и инициалы тренера</t>
  </si>
  <si>
    <t>толчок</t>
  </si>
  <si>
    <t>рывок</t>
  </si>
  <si>
    <t>сумма</t>
  </si>
  <si>
    <t>Судья на помосте:</t>
  </si>
  <si>
    <t>весовая категория: до 63 кг</t>
  </si>
  <si>
    <t>Каньшин А.Е.  ВК</t>
  </si>
  <si>
    <t>Лесных П.А. 1- кат</t>
  </si>
  <si>
    <t>Бобришева Е.К.   ВК</t>
  </si>
  <si>
    <t>Дергунов В.Г. 1 - кат</t>
  </si>
  <si>
    <t>Гл. судья соревнований:</t>
  </si>
  <si>
    <t>Гл. секретарь соревнований:</t>
  </si>
  <si>
    <t>ноябрь</t>
  </si>
  <si>
    <t>Рывок</t>
  </si>
  <si>
    <t>Длинный цикл</t>
  </si>
  <si>
    <r>
      <t xml:space="preserve">      </t>
    </r>
    <r>
      <rPr>
        <sz val="10"/>
        <rFont val="Arial"/>
        <family val="2"/>
        <charset val="204"/>
      </rPr>
      <t>12 - 14 -16 - 20 - 24 кг</t>
    </r>
  </si>
  <si>
    <t xml:space="preserve">            1 -  2 - 3 -  5 -  8 (коэфф)</t>
  </si>
  <si>
    <t>вес участницы</t>
  </si>
  <si>
    <t>зачет по 8 лучшим результатам</t>
  </si>
  <si>
    <t>1</t>
  </si>
  <si>
    <t>2</t>
  </si>
  <si>
    <t>3</t>
  </si>
  <si>
    <t>4</t>
  </si>
  <si>
    <t>5</t>
  </si>
  <si>
    <t>Эстафета</t>
  </si>
  <si>
    <t>№ этапа</t>
  </si>
  <si>
    <t>Результат на этапе</t>
  </si>
  <si>
    <t>Итого</t>
  </si>
  <si>
    <t>24 кг</t>
  </si>
  <si>
    <t>резул</t>
  </si>
  <si>
    <t>ж</t>
  </si>
  <si>
    <t>м</t>
  </si>
  <si>
    <t>Бобровский Данил</t>
  </si>
  <si>
    <t>Первомайский Район</t>
  </si>
  <si>
    <t>Пожидаев В.В</t>
  </si>
  <si>
    <t>Толстошеев Артём</t>
  </si>
  <si>
    <t>Мальцева Анастасия</t>
  </si>
  <si>
    <t>Бархатов Тимур</t>
  </si>
  <si>
    <t>Акулов Вадим</t>
  </si>
  <si>
    <t>Лапшина Наталья</t>
  </si>
  <si>
    <t>КМС</t>
  </si>
  <si>
    <t>I</t>
  </si>
  <si>
    <t>б/р</t>
  </si>
  <si>
    <t>ДЮСШ Поспелихинского р-на</t>
  </si>
  <si>
    <t>Платонов С.С</t>
  </si>
  <si>
    <t>Iюн</t>
  </si>
  <si>
    <t>Ковалёв Константин</t>
  </si>
  <si>
    <t>Горбунов Виктор</t>
  </si>
  <si>
    <t>Капаций Алексей</t>
  </si>
  <si>
    <t>II</t>
  </si>
  <si>
    <t>Самостоятельно</t>
  </si>
  <si>
    <t>Бреусов С.И</t>
  </si>
  <si>
    <t>самостоятельно</t>
  </si>
  <si>
    <t>Ломейко Станислав</t>
  </si>
  <si>
    <t>СК "АГАУ", Новичихинский район</t>
  </si>
  <si>
    <t>Дергунов В.Г.</t>
  </si>
  <si>
    <t>Нартов Александр</t>
  </si>
  <si>
    <t>СК "АГАУ", Курьинский район</t>
  </si>
  <si>
    <t>Гордунов Александр</t>
  </si>
  <si>
    <t>Самойлов Игорь</t>
  </si>
  <si>
    <t>СК "АГАУ"</t>
  </si>
  <si>
    <t>Соломатова Виктория</t>
  </si>
  <si>
    <t>Дергунов В.Г.,Герасимов В.В.</t>
  </si>
  <si>
    <t>Цвиренко Анастасия</t>
  </si>
  <si>
    <t>СК "АГАУ", Алейский район</t>
  </si>
  <si>
    <t>Барсукова Владлена</t>
  </si>
  <si>
    <t>СК "АГАУ", Краснощековский район</t>
  </si>
  <si>
    <t>Благовещенский р-н</t>
  </si>
  <si>
    <t>МС</t>
  </si>
  <si>
    <t>Слюсарев Сергей</t>
  </si>
  <si>
    <t>Комаров Василий</t>
  </si>
  <si>
    <t>Пальянов Арсений</t>
  </si>
  <si>
    <t>Ястребов Вадим</t>
  </si>
  <si>
    <t>Ястребов В.</t>
  </si>
  <si>
    <t>Карачунов Дмитрий</t>
  </si>
  <si>
    <t>Карачунов Д</t>
  </si>
  <si>
    <t>Петропавловский район</t>
  </si>
  <si>
    <t>СК "СОЮЗ"</t>
  </si>
  <si>
    <t>Щекотов И.Г.</t>
  </si>
  <si>
    <t>Демьянов Владимир</t>
  </si>
  <si>
    <t>Бреусов С. И.</t>
  </si>
  <si>
    <t xml:space="preserve">Плохотин Павел </t>
  </si>
  <si>
    <t>Черепанов Павел</t>
  </si>
  <si>
    <t>Бадулин Сергей</t>
  </si>
  <si>
    <t>Первомайский район</t>
  </si>
  <si>
    <t>Благовещенский район</t>
  </si>
  <si>
    <t>Новичихинский район</t>
  </si>
  <si>
    <t>Курьинский район</t>
  </si>
  <si>
    <t>Алейский район</t>
  </si>
  <si>
    <t>СК "АГАУ", БЮИ</t>
  </si>
  <si>
    <t>БЮИ</t>
  </si>
  <si>
    <t xml:space="preserve">СГ СГС "Былина" </t>
  </si>
  <si>
    <t>ГУ МЧС</t>
  </si>
  <si>
    <t>СГ СГС "Былина"</t>
  </si>
  <si>
    <t>УФССП</t>
  </si>
  <si>
    <t>Незнаев Максим</t>
  </si>
  <si>
    <t>Алпеев Петр</t>
  </si>
  <si>
    <t>Платонов Семен</t>
  </si>
  <si>
    <t>Краснощековский район</t>
  </si>
  <si>
    <t>весовая категория: 73 кг</t>
  </si>
  <si>
    <t>весовая категория: 68 кг</t>
  </si>
  <si>
    <t>весовая категория: 63 кг</t>
  </si>
  <si>
    <t>весовая категория: 85 кг</t>
  </si>
  <si>
    <t>1 место</t>
  </si>
  <si>
    <t>2 место</t>
  </si>
  <si>
    <t>4 место</t>
  </si>
  <si>
    <t>5 место</t>
  </si>
  <si>
    <t>весовая категория: до 63+ кг</t>
  </si>
  <si>
    <t>длинный цикл</t>
  </si>
  <si>
    <t>весовая категория:  85+ кг</t>
  </si>
  <si>
    <t>весовая категория: 63+ кг</t>
  </si>
  <si>
    <t xml:space="preserve">Поликарпова Екатерина </t>
  </si>
  <si>
    <t>СК "Университет"</t>
  </si>
  <si>
    <t>Ажермачев А. Б, Тимофеев Н.А</t>
  </si>
  <si>
    <t>Iю</t>
  </si>
  <si>
    <t>Болкунов Александр</t>
  </si>
  <si>
    <t>Платонов С.С.</t>
  </si>
  <si>
    <t>Алпеев П.Н.</t>
  </si>
  <si>
    <t>Алпеев П.Н.,Третьяков В.Е.</t>
  </si>
  <si>
    <t>Штоль Артур</t>
  </si>
  <si>
    <t>СК «Университет»</t>
  </si>
  <si>
    <t>Алпеев П.Н.Третьяков В.Е.</t>
  </si>
  <si>
    <t>Тулинский Никита</t>
  </si>
  <si>
    <t>Бажин Валерий</t>
  </si>
  <si>
    <t>85+</t>
  </si>
  <si>
    <t>Богомолова Екатерина</t>
  </si>
  <si>
    <t>Малинникова Диана</t>
  </si>
  <si>
    <t>63+</t>
  </si>
  <si>
    <t>Барская Валентина</t>
  </si>
  <si>
    <t xml:space="preserve">ДЮСШ Первомайского рн </t>
  </si>
  <si>
    <t>Филимонов Максим</t>
  </si>
  <si>
    <t>НГТУ</t>
  </si>
  <si>
    <t>Елисеев В.С.</t>
  </si>
  <si>
    <t xml:space="preserve">Ярмонов Иван </t>
  </si>
  <si>
    <t>Чикоданов А.В.,Шевелев Д.В.</t>
  </si>
  <si>
    <t xml:space="preserve">Сарсембаев Ильяс </t>
  </si>
  <si>
    <t>Латыпов Е.А. Филимонов М.О.</t>
  </si>
  <si>
    <t xml:space="preserve">Бадашкова Нина </t>
  </si>
  <si>
    <t>Филимонов М.О.</t>
  </si>
  <si>
    <t xml:space="preserve">Дегтярева Мария </t>
  </si>
  <si>
    <t xml:space="preserve">Донцов Александр </t>
  </si>
  <si>
    <t xml:space="preserve">Карасев Дмитрий </t>
  </si>
  <si>
    <t>г.Бийск</t>
  </si>
  <si>
    <t>Деваев С А</t>
  </si>
  <si>
    <t>Елович Наталья</t>
  </si>
  <si>
    <t xml:space="preserve">Шмырина Мария </t>
  </si>
  <si>
    <t>СК "АГАУ",ДЮСШ Поспелихинского р-на</t>
  </si>
  <si>
    <t>Раззамазова Алина</t>
  </si>
  <si>
    <t>Савина Оксана</t>
  </si>
  <si>
    <t>СК "АГАУ",Новичихинский район</t>
  </si>
  <si>
    <t>Савин М.А.</t>
  </si>
  <si>
    <t>Галюра Анжелика</t>
  </si>
  <si>
    <t>СК "АГАУ", г. Славгород</t>
  </si>
  <si>
    <t>Дергунов В.Г.,Ярмонов И.В.</t>
  </si>
  <si>
    <t>Савин Михаил</t>
  </si>
  <si>
    <t>Кузнецов Игорь</t>
  </si>
  <si>
    <t>Зайцев Данил</t>
  </si>
  <si>
    <t>СК "АГАУ", АлтГТУ</t>
  </si>
  <si>
    <t>дц</t>
  </si>
  <si>
    <t xml:space="preserve">85+ </t>
  </si>
  <si>
    <t>Игнатовский А.И.</t>
  </si>
  <si>
    <t>Бугаев Артем</t>
  </si>
  <si>
    <t>Бельчиков Данил</t>
  </si>
  <si>
    <t>Топчихинский район</t>
  </si>
  <si>
    <t>Винтерголлер М.Е.</t>
  </si>
  <si>
    <t>Кечайкин Александр</t>
  </si>
  <si>
    <t>Надежкин В.Ф., Щекотов И.Г.</t>
  </si>
  <si>
    <t>Тимофеев Вадим</t>
  </si>
  <si>
    <t>ДЮСШ№2 г. Бийск ,СГС "Былина"</t>
  </si>
  <si>
    <t>Низамов Александр</t>
  </si>
  <si>
    <t>ДЮСШ№2 г. Бийск, СГС  " Былина"</t>
  </si>
  <si>
    <t>Попов Александр</t>
  </si>
  <si>
    <t xml:space="preserve">Попов Денис </t>
  </si>
  <si>
    <t>Плохотин Павел</t>
  </si>
  <si>
    <t>ДЮСШ№2 г. Бийск , СГС " Былина"24</t>
  </si>
  <si>
    <t xml:space="preserve">Демьянов Владимер </t>
  </si>
  <si>
    <t>Попов Николай</t>
  </si>
  <si>
    <t>ДЮСШ№2 г. Бийск , СГС " Былина "</t>
  </si>
  <si>
    <t>Бреусов  С.И</t>
  </si>
  <si>
    <t>Брусов С. И</t>
  </si>
  <si>
    <t>Бреусов С. И., Рябченко А. В</t>
  </si>
  <si>
    <t>Бреусов С. И</t>
  </si>
  <si>
    <t xml:space="preserve">Путинцева Валерия </t>
  </si>
  <si>
    <t>ДЮСШ№2 г. Бийск , СГС "Былина ", Целинный район</t>
  </si>
  <si>
    <t>Бреусов С .И., Шишкин Е. Н</t>
  </si>
  <si>
    <t>Бергер Ульяна</t>
  </si>
  <si>
    <t>Бреусов С . И.,Пожидаев В.В</t>
  </si>
  <si>
    <t>СК " АГАУ" , Краснощековский район</t>
  </si>
  <si>
    <t>Чеснялис Александр</t>
  </si>
  <si>
    <t xml:space="preserve">Чеснялис Александр </t>
  </si>
  <si>
    <t xml:space="preserve">Попов Николай </t>
  </si>
  <si>
    <t>Бреусов Сергей</t>
  </si>
  <si>
    <t>Рябченко А.В.,Викторов А.В</t>
  </si>
  <si>
    <t xml:space="preserve">Низамов Александр </t>
  </si>
  <si>
    <t>Нагайцев Данил</t>
  </si>
  <si>
    <t>Судья на помосте :</t>
  </si>
  <si>
    <t xml:space="preserve">Соколов Вадим  </t>
  </si>
  <si>
    <t xml:space="preserve">Аханов Дмитрий </t>
  </si>
  <si>
    <t>Васильев Евгений</t>
  </si>
  <si>
    <t>ДЮСШ№2 г. Бийск , СГС " Былина"23</t>
  </si>
  <si>
    <t>Тумайкин Иван</t>
  </si>
  <si>
    <t>Зеленин Артем</t>
  </si>
  <si>
    <t>Десятов А.П.</t>
  </si>
  <si>
    <t>Занин Владимир</t>
  </si>
  <si>
    <t>неявка</t>
  </si>
  <si>
    <t>6</t>
  </si>
  <si>
    <t>7</t>
  </si>
  <si>
    <t>8</t>
  </si>
  <si>
    <t>9</t>
  </si>
  <si>
    <t>10</t>
  </si>
  <si>
    <t>СК "АГАУ", Упр Росгвардии</t>
  </si>
  <si>
    <t xml:space="preserve">ДЮСШ Первомайского р-на </t>
  </si>
  <si>
    <t>г. Славгород</t>
  </si>
  <si>
    <t>Попов Д</t>
  </si>
  <si>
    <t>Худорожкина Юлия</t>
  </si>
  <si>
    <t>Либрезт Иван</t>
  </si>
  <si>
    <t>Филимоноа М.О.</t>
  </si>
  <si>
    <t>Ефимов Дмитрий</t>
  </si>
  <si>
    <t>Куликоа С.А.</t>
  </si>
  <si>
    <t>Хорланов Дмитрий</t>
  </si>
  <si>
    <t>Афанасьев Антон</t>
  </si>
  <si>
    <r>
      <t>Регламент времени -</t>
    </r>
    <r>
      <rPr>
        <sz val="11"/>
        <rFont val="Calibri"/>
        <family val="2"/>
        <scheme val="minor"/>
      </rPr>
      <t xml:space="preserve"> </t>
    </r>
  </si>
  <si>
    <t>Калтыгин Ярослав</t>
  </si>
  <si>
    <t>Славгород, УФССП</t>
  </si>
  <si>
    <t>Мечта</t>
  </si>
  <si>
    <t>Десятов Алексей</t>
  </si>
  <si>
    <t>ДЮСШ№2 г. Бийск , СГС "Былина ", Первомайский район</t>
  </si>
  <si>
    <t>11</t>
  </si>
  <si>
    <t>12</t>
  </si>
  <si>
    <t>1ю</t>
  </si>
  <si>
    <t>3ю</t>
  </si>
  <si>
    <t>Целинный район</t>
  </si>
  <si>
    <t>1+</t>
  </si>
  <si>
    <t>2ю+</t>
  </si>
  <si>
    <t>3ю+</t>
  </si>
  <si>
    <t>3+</t>
  </si>
  <si>
    <t>13</t>
  </si>
  <si>
    <t>14</t>
  </si>
  <si>
    <t>15</t>
  </si>
  <si>
    <t>16</t>
  </si>
  <si>
    <t>СК "АГАУ", Росгвардия</t>
  </si>
  <si>
    <t>АлтГТУ</t>
  </si>
  <si>
    <t xml:space="preserve"> УФССП, СК "СОЮЗ"</t>
  </si>
  <si>
    <t>ДЮСШ Смоленского района</t>
  </si>
  <si>
    <t>Управление Росгвардией</t>
  </si>
  <si>
    <t>3 место</t>
  </si>
  <si>
    <t>Винтерголлер Максим</t>
  </si>
  <si>
    <t>1ю+</t>
  </si>
  <si>
    <t>КМС+</t>
  </si>
  <si>
    <t>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</si>
</sst>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2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2"/>
      <name val="Arial"/>
      <family val="2"/>
      <charset val="204"/>
    </font>
    <font>
      <sz val="8"/>
      <color theme="1"/>
      <name val="Calibri"/>
      <family val="2"/>
      <scheme val="minor"/>
    </font>
    <font>
      <b/>
      <sz val="12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8"/>
      <color rgb="FF262626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2">
    <xf numFmtId="0" fontId="0" fillId="0" borderId="0" xfId="0"/>
    <xf numFmtId="0" fontId="5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/>
    </xf>
    <xf numFmtId="0" fontId="14" fillId="2" borderId="21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/>
    </xf>
    <xf numFmtId="2" fontId="14" fillId="2" borderId="21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2" borderId="18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left" vertical="center"/>
    </xf>
    <xf numFmtId="2" fontId="14" fillId="0" borderId="21" xfId="0" applyNumberFormat="1" applyFont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2" fontId="14" fillId="2" borderId="21" xfId="0" applyNumberFormat="1" applyFont="1" applyFill="1" applyBorder="1" applyAlignment="1">
      <alignment horizontal="center"/>
    </xf>
    <xf numFmtId="1" fontId="16" fillId="2" borderId="21" xfId="0" applyNumberFormat="1" applyFont="1" applyFill="1" applyBorder="1" applyAlignment="1">
      <alignment horizontal="center" wrapText="1"/>
    </xf>
    <xf numFmtId="2" fontId="16" fillId="2" borderId="21" xfId="0" applyNumberFormat="1" applyFont="1" applyFill="1" applyBorder="1" applyAlignment="1">
      <alignment horizontal="center" wrapText="1"/>
    </xf>
    <xf numFmtId="0" fontId="16" fillId="2" borderId="21" xfId="0" applyFont="1" applyFill="1" applyBorder="1" applyAlignment="1">
      <alignment horizontal="center" wrapText="1"/>
    </xf>
    <xf numFmtId="164" fontId="14" fillId="2" borderId="21" xfId="0" applyNumberFormat="1" applyFont="1" applyFill="1" applyBorder="1" applyAlignment="1">
      <alignment horizontal="center"/>
    </xf>
    <xf numFmtId="0" fontId="14" fillId="2" borderId="21" xfId="0" applyFont="1" applyFill="1" applyBorder="1" applyAlignment="1">
      <alignment horizontal="left"/>
    </xf>
    <xf numFmtId="2" fontId="14" fillId="0" borderId="21" xfId="0" applyNumberFormat="1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5" fillId="2" borderId="21" xfId="0" applyFont="1" applyFill="1" applyBorder="1" applyAlignment="1">
      <alignment horizontal="left"/>
    </xf>
    <xf numFmtId="1" fontId="14" fillId="2" borderId="21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 wrapText="1"/>
    </xf>
    <xf numFmtId="1" fontId="14" fillId="0" borderId="21" xfId="0" applyNumberFormat="1" applyFont="1" applyBorder="1" applyAlignment="1">
      <alignment horizontal="center" vertical="center"/>
    </xf>
    <xf numFmtId="1" fontId="14" fillId="0" borderId="21" xfId="0" applyNumberFormat="1" applyFont="1" applyFill="1" applyBorder="1" applyAlignment="1">
      <alignment horizontal="center" vertical="center"/>
    </xf>
    <xf numFmtId="1" fontId="14" fillId="2" borderId="37" xfId="0" applyNumberFormat="1" applyFont="1" applyFill="1" applyBorder="1" applyAlignment="1">
      <alignment horizontal="center"/>
    </xf>
    <xf numFmtId="1" fontId="16" fillId="2" borderId="21" xfId="0" applyNumberFormat="1" applyFont="1" applyFill="1" applyBorder="1" applyAlignment="1">
      <alignment horizontal="center" vertical="center" wrapText="1"/>
    </xf>
    <xf numFmtId="2" fontId="16" fillId="2" borderId="21" xfId="0" applyNumberFormat="1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49" fontId="16" fillId="2" borderId="21" xfId="0" applyNumberFormat="1" applyFont="1" applyFill="1" applyBorder="1" applyAlignment="1">
      <alignment horizontal="left" vertical="center" wrapText="1"/>
    </xf>
    <xf numFmtId="0" fontId="14" fillId="2" borderId="18" xfId="0" applyFont="1" applyFill="1" applyBorder="1" applyAlignment="1"/>
    <xf numFmtId="0" fontId="14" fillId="2" borderId="19" xfId="0" applyFont="1" applyFill="1" applyBorder="1" applyAlignment="1"/>
    <xf numFmtId="0" fontId="14" fillId="0" borderId="3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2" fontId="14" fillId="0" borderId="21" xfId="0" applyNumberFormat="1" applyFont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/>
    </xf>
    <xf numFmtId="2" fontId="14" fillId="0" borderId="21" xfId="0" applyNumberFormat="1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1" fontId="14" fillId="2" borderId="37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20" xfId="0" applyBorder="1" applyAlignment="1">
      <alignment vertical="center" textRotation="90"/>
    </xf>
    <xf numFmtId="0" fontId="6" fillId="0" borderId="20" xfId="0" applyFont="1" applyBorder="1" applyAlignment="1">
      <alignment vertical="center" textRotation="90"/>
    </xf>
    <xf numFmtId="0" fontId="6" fillId="0" borderId="0" xfId="0" applyFont="1" applyAlignment="1">
      <alignment vertical="center"/>
    </xf>
    <xf numFmtId="49" fontId="16" fillId="2" borderId="21" xfId="0" applyNumberFormat="1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 textRotation="90"/>
    </xf>
    <xf numFmtId="49" fontId="14" fillId="2" borderId="21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2" fontId="16" fillId="0" borderId="21" xfId="0" applyNumberFormat="1" applyFont="1" applyFill="1" applyBorder="1" applyAlignment="1">
      <alignment horizontal="center" vertical="center"/>
    </xf>
    <xf numFmtId="1" fontId="16" fillId="0" borderId="21" xfId="0" applyNumberFormat="1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vertical="center"/>
    </xf>
    <xf numFmtId="49" fontId="16" fillId="2" borderId="21" xfId="0" applyNumberFormat="1" applyFont="1" applyFill="1" applyBorder="1" applyAlignment="1">
      <alignment horizontal="left" vertical="center"/>
    </xf>
    <xf numFmtId="0" fontId="16" fillId="2" borderId="37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1" fontId="16" fillId="2" borderId="20" xfId="0" applyNumberFormat="1" applyFont="1" applyFill="1" applyBorder="1" applyAlignment="1">
      <alignment horizontal="center" vertical="center" wrapText="1"/>
    </xf>
    <xf numFmtId="2" fontId="16" fillId="2" borderId="20" xfId="0" applyNumberFormat="1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/>
    </xf>
    <xf numFmtId="1" fontId="14" fillId="2" borderId="20" xfId="0" applyNumberFormat="1" applyFont="1" applyFill="1" applyBorder="1" applyAlignment="1">
      <alignment horizontal="center" vertical="center"/>
    </xf>
    <xf numFmtId="0" fontId="21" fillId="2" borderId="21" xfId="0" applyFont="1" applyFill="1" applyBorder="1" applyAlignment="1"/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49" fontId="16" fillId="2" borderId="17" xfId="0" applyNumberFormat="1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center" vertical="center"/>
    </xf>
    <xf numFmtId="49" fontId="18" fillId="2" borderId="21" xfId="0" applyNumberFormat="1" applyFont="1" applyFill="1" applyBorder="1" applyAlignment="1">
      <alignment vertical="center" wrapText="1"/>
    </xf>
    <xf numFmtId="0" fontId="17" fillId="2" borderId="21" xfId="0" applyFont="1" applyFill="1" applyBorder="1" applyAlignment="1">
      <alignment horizontal="center"/>
    </xf>
    <xf numFmtId="49" fontId="16" fillId="2" borderId="21" xfId="0" applyNumberFormat="1" applyFont="1" applyFill="1" applyBorder="1" applyAlignment="1">
      <alignment wrapText="1"/>
    </xf>
    <xf numFmtId="49" fontId="18" fillId="2" borderId="21" xfId="0" applyNumberFormat="1" applyFont="1" applyFill="1" applyBorder="1" applyAlignment="1">
      <alignment horizontal="left" vertical="center"/>
    </xf>
    <xf numFmtId="164" fontId="14" fillId="2" borderId="21" xfId="0" applyNumberFormat="1" applyFont="1" applyFill="1" applyBorder="1" applyAlignment="1">
      <alignment horizontal="center" vertical="center"/>
    </xf>
    <xf numFmtId="49" fontId="18" fillId="2" borderId="17" xfId="0" applyNumberFormat="1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1" fillId="2" borderId="18" xfId="0" applyFont="1" applyFill="1" applyBorder="1" applyAlignment="1"/>
    <xf numFmtId="0" fontId="21" fillId="2" borderId="19" xfId="0" applyFont="1" applyFill="1" applyBorder="1" applyAlignment="1"/>
    <xf numFmtId="0" fontId="14" fillId="0" borderId="18" xfId="0" applyFont="1" applyBorder="1" applyAlignment="1">
      <alignment vertical="center"/>
    </xf>
    <xf numFmtId="0" fontId="21" fillId="2" borderId="18" xfId="0" applyFont="1" applyFill="1" applyBorder="1" applyAlignment="1">
      <alignment vertical="center"/>
    </xf>
    <xf numFmtId="0" fontId="21" fillId="2" borderId="19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textRotation="90"/>
    </xf>
    <xf numFmtId="49" fontId="0" fillId="0" borderId="21" xfId="0" applyNumberFormat="1" applyBorder="1" applyAlignment="1">
      <alignment horizontal="center" vertical="center"/>
    </xf>
    <xf numFmtId="0" fontId="16" fillId="2" borderId="21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2" borderId="17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left" vertical="center"/>
    </xf>
    <xf numFmtId="0" fontId="16" fillId="0" borderId="17" xfId="0" applyFont="1" applyFill="1" applyBorder="1" applyAlignment="1"/>
    <xf numFmtId="0" fontId="16" fillId="0" borderId="18" xfId="0" applyFont="1" applyFill="1" applyBorder="1" applyAlignment="1"/>
    <xf numFmtId="0" fontId="16" fillId="0" borderId="19" xfId="0" applyFont="1" applyFill="1" applyBorder="1" applyAlignment="1"/>
    <xf numFmtId="2" fontId="16" fillId="0" borderId="21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2" borderId="17" xfId="0" applyFont="1" applyFill="1" applyBorder="1" applyAlignment="1"/>
    <xf numFmtId="0" fontId="16" fillId="0" borderId="17" xfId="0" applyFont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center"/>
    </xf>
    <xf numFmtId="0" fontId="16" fillId="0" borderId="21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18" fillId="2" borderId="30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20" fillId="0" borderId="47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8" fillId="2" borderId="30" xfId="0" applyFont="1" applyFill="1" applyBorder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2" fontId="14" fillId="0" borderId="37" xfId="0" applyNumberFormat="1" applyFont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49" fontId="18" fillId="2" borderId="21" xfId="0" applyNumberFormat="1" applyFont="1" applyFill="1" applyBorder="1" applyAlignment="1">
      <alignment horizontal="left" vertical="center" wrapText="1"/>
    </xf>
    <xf numFmtId="49" fontId="16" fillId="2" borderId="21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20" xfId="0" applyFont="1" applyBorder="1" applyAlignment="1">
      <alignment vertical="center" textRotation="90"/>
    </xf>
    <xf numFmtId="49" fontId="16" fillId="0" borderId="21" xfId="0" applyNumberFormat="1" applyFont="1" applyBorder="1" applyAlignment="1">
      <alignment horizontal="center" vertical="center"/>
    </xf>
    <xf numFmtId="1" fontId="16" fillId="2" borderId="21" xfId="0" applyNumberFormat="1" applyFont="1" applyFill="1" applyBorder="1" applyAlignment="1">
      <alignment horizontal="center" vertical="center"/>
    </xf>
    <xf numFmtId="2" fontId="16" fillId="2" borderId="21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/>
    <xf numFmtId="0" fontId="16" fillId="2" borderId="19" xfId="0" applyFont="1" applyFill="1" applyBorder="1" applyAlignment="1"/>
    <xf numFmtId="49" fontId="16" fillId="0" borderId="17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1" fontId="16" fillId="0" borderId="21" xfId="0" applyNumberFormat="1" applyFont="1" applyBorder="1" applyAlignment="1">
      <alignment horizontal="center" vertical="center"/>
    </xf>
    <xf numFmtId="0" fontId="16" fillId="0" borderId="21" xfId="0" applyFont="1" applyFill="1" applyBorder="1" applyAlignment="1"/>
    <xf numFmtId="0" fontId="16" fillId="2" borderId="17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1" fontId="16" fillId="0" borderId="21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6" fillId="0" borderId="19" xfId="0" applyFont="1" applyFill="1" applyBorder="1" applyAlignment="1">
      <alignment horizontal="left" vertical="center"/>
    </xf>
    <xf numFmtId="2" fontId="16" fillId="0" borderId="21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7" xfId="0" applyFont="1" applyBorder="1" applyAlignment="1">
      <alignment horizontal="center" vertical="center" wrapText="1"/>
    </xf>
    <xf numFmtId="1" fontId="16" fillId="2" borderId="37" xfId="0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2" fontId="16" fillId="2" borderId="37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16" fillId="0" borderId="20" xfId="0" applyFont="1" applyBorder="1" applyAlignment="1">
      <alignment vertical="center"/>
    </xf>
    <xf numFmtId="164" fontId="16" fillId="2" borderId="21" xfId="0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vertical="center" wrapText="1"/>
    </xf>
    <xf numFmtId="0" fontId="14" fillId="2" borderId="15" xfId="0" applyFont="1" applyFill="1" applyBorder="1" applyAlignment="1"/>
    <xf numFmtId="0" fontId="14" fillId="2" borderId="16" xfId="0" applyFont="1" applyFill="1" applyBorder="1" applyAlignment="1"/>
    <xf numFmtId="2" fontId="16" fillId="2" borderId="37" xfId="0" applyNumberFormat="1" applyFont="1" applyFill="1" applyBorder="1" applyAlignment="1">
      <alignment horizontal="center" wrapText="1"/>
    </xf>
    <xf numFmtId="0" fontId="18" fillId="2" borderId="37" xfId="0" applyFont="1" applyFill="1" applyBorder="1" applyAlignment="1">
      <alignment horizontal="center"/>
    </xf>
    <xf numFmtId="0" fontId="16" fillId="2" borderId="37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16" fillId="2" borderId="21" xfId="0" applyFont="1" applyFill="1" applyBorder="1" applyAlignment="1"/>
    <xf numFmtId="0" fontId="16" fillId="0" borderId="22" xfId="0" applyFont="1" applyBorder="1" applyAlignment="1">
      <alignment horizontal="left" vertical="center"/>
    </xf>
    <xf numFmtId="0" fontId="16" fillId="0" borderId="17" xfId="0" applyFont="1" applyBorder="1" applyAlignment="1"/>
    <xf numFmtId="0" fontId="16" fillId="0" borderId="18" xfId="0" applyFont="1" applyBorder="1" applyAlignment="1"/>
    <xf numFmtId="0" fontId="16" fillId="0" borderId="19" xfId="0" applyFont="1" applyBorder="1" applyAlignment="1"/>
    <xf numFmtId="0" fontId="18" fillId="0" borderId="21" xfId="0" applyFont="1" applyFill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5" fillId="0" borderId="30" xfId="0" applyFont="1" applyBorder="1" applyAlignment="1">
      <alignment horizontal="center" vertical="center" wrapText="1"/>
    </xf>
    <xf numFmtId="2" fontId="16" fillId="2" borderId="2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/>
    </xf>
    <xf numFmtId="1" fontId="16" fillId="2" borderId="17" xfId="0" applyNumberFormat="1" applyFont="1" applyFill="1" applyBorder="1" applyAlignment="1">
      <alignment horizontal="center" vertical="center"/>
    </xf>
    <xf numFmtId="49" fontId="16" fillId="2" borderId="17" xfId="0" applyNumberFormat="1" applyFont="1" applyFill="1" applyBorder="1" applyAlignment="1">
      <alignment vertical="center"/>
    </xf>
    <xf numFmtId="2" fontId="16" fillId="2" borderId="18" xfId="0" applyNumberFormat="1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1" fontId="19" fillId="3" borderId="21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left" vertical="center" wrapText="1"/>
    </xf>
    <xf numFmtId="0" fontId="27" fillId="0" borderId="21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 textRotation="90"/>
    </xf>
    <xf numFmtId="0" fontId="11" fillId="0" borderId="20" xfId="0" applyFont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/>
    </xf>
    <xf numFmtId="0" fontId="11" fillId="0" borderId="20" xfId="0" applyFont="1" applyBorder="1" applyAlignment="1">
      <alignment vertical="center" textRotation="90" wrapText="1"/>
    </xf>
    <xf numFmtId="0" fontId="11" fillId="0" borderId="22" xfId="0" applyFont="1" applyBorder="1" applyAlignment="1">
      <alignment vertical="center" textRotation="90" wrapText="1"/>
    </xf>
    <xf numFmtId="0" fontId="11" fillId="0" borderId="20" xfId="0" applyFont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0" xfId="0" applyFont="1" applyBorder="1" applyAlignment="1">
      <alignment horizontal="justify" vertical="center" textRotation="90"/>
    </xf>
    <xf numFmtId="0" fontId="0" fillId="0" borderId="22" xfId="0" applyBorder="1" applyAlignment="1">
      <alignment horizontal="justify" vertical="center" textRotation="9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textRotation="90" wrapText="1"/>
    </xf>
    <xf numFmtId="0" fontId="20" fillId="0" borderId="22" xfId="0" applyFont="1" applyBorder="1" applyAlignment="1">
      <alignment horizontal="center" vertical="center" textRotation="90" wrapText="1"/>
    </xf>
    <xf numFmtId="0" fontId="20" fillId="0" borderId="21" xfId="0" applyFont="1" applyBorder="1" applyAlignment="1">
      <alignment horizontal="center" vertical="center" textRotation="90" wrapText="1"/>
    </xf>
    <xf numFmtId="0" fontId="24" fillId="0" borderId="21" xfId="0" applyFont="1" applyBorder="1" applyAlignment="1">
      <alignment horizontal="center" vertical="center" textRotation="90"/>
    </xf>
    <xf numFmtId="0" fontId="24" fillId="0" borderId="20" xfId="0" applyFont="1" applyBorder="1" applyAlignment="1">
      <alignment horizontal="center" vertical="center" textRotation="90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4" fillId="0" borderId="20" xfId="0" applyFont="1" applyBorder="1" applyAlignment="1">
      <alignment vertical="center" textRotation="90" wrapText="1"/>
    </xf>
    <xf numFmtId="0" fontId="24" fillId="0" borderId="22" xfId="0" applyFont="1" applyBorder="1" applyAlignment="1">
      <alignment vertical="center" textRotation="90" wrapText="1"/>
    </xf>
    <xf numFmtId="0" fontId="24" fillId="0" borderId="20" xfId="0" applyFont="1" applyBorder="1" applyAlignment="1">
      <alignment horizontal="center" vertical="center" textRotation="90" wrapText="1"/>
    </xf>
    <xf numFmtId="0" fontId="24" fillId="0" borderId="22" xfId="0" applyFont="1" applyBorder="1" applyAlignment="1">
      <alignment horizontal="center" vertical="center" textRotation="90" wrapText="1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2" xfId="0" applyFont="1" applyBorder="1" applyAlignment="1">
      <alignment horizontal="justify" vertical="center" textRotation="90"/>
    </xf>
    <xf numFmtId="0" fontId="20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11" fillId="0" borderId="21" xfId="0" applyFont="1" applyBorder="1" applyAlignment="1">
      <alignment vertical="center" textRotation="90" wrapText="1"/>
    </xf>
    <xf numFmtId="0" fontId="5" fillId="0" borderId="21" xfId="0" applyFont="1" applyBorder="1" applyAlignment="1">
      <alignment horizontal="justify" vertical="center" textRotation="90"/>
    </xf>
    <xf numFmtId="0" fontId="0" fillId="0" borderId="21" xfId="0" applyBorder="1" applyAlignment="1">
      <alignment horizontal="justify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0" borderId="22" xfId="0" applyFont="1" applyBorder="1" applyAlignment="1">
      <alignment horizontal="center" vertical="center" textRotation="90"/>
    </xf>
    <xf numFmtId="0" fontId="13" fillId="0" borderId="20" xfId="0" applyFont="1" applyBorder="1" applyAlignment="1">
      <alignment horizontal="center" vertical="center" textRotation="90"/>
    </xf>
    <xf numFmtId="0" fontId="26" fillId="0" borderId="37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textRotation="90" wrapText="1"/>
    </xf>
    <xf numFmtId="0" fontId="13" fillId="0" borderId="21" xfId="0" applyFont="1" applyBorder="1" applyAlignment="1">
      <alignment horizontal="center" vertical="center" textRotation="90" wrapText="1"/>
    </xf>
    <xf numFmtId="0" fontId="12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textRotation="90"/>
    </xf>
    <xf numFmtId="0" fontId="25" fillId="0" borderId="37" xfId="0" applyFont="1" applyBorder="1" applyAlignment="1">
      <alignment horizontal="center" vertical="center" textRotation="90"/>
    </xf>
    <xf numFmtId="0" fontId="16" fillId="2" borderId="17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10" zoomScale="120" zoomScaleNormal="120" workbookViewId="0">
      <selection activeCell="D23" sqref="D23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10" style="59" customWidth="1"/>
    <col min="5" max="5" width="6.109375" style="59" customWidth="1"/>
    <col min="6" max="7" width="6.5546875" style="59" customWidth="1"/>
    <col min="8" max="8" width="28.4414062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6.44140625" style="59" customWidth="1"/>
    <col min="14" max="14" width="6.109375" style="59" customWidth="1"/>
    <col min="15" max="15" width="5.5546875" style="59" customWidth="1"/>
    <col min="16" max="16" width="5.109375" style="59" customWidth="1"/>
    <col min="17" max="17" width="16" style="59" customWidth="1"/>
    <col min="18" max="16384" width="8.88671875" style="59"/>
  </cols>
  <sheetData>
    <row r="1" spans="1:17" x14ac:dyDescent="0.3">
      <c r="A1" s="58" t="s">
        <v>0</v>
      </c>
      <c r="B1" s="58"/>
      <c r="C1" s="58"/>
      <c r="D1" s="58"/>
      <c r="E1" s="58"/>
    </row>
    <row r="2" spans="1:17" x14ac:dyDescent="0.3">
      <c r="A2" s="58" t="s">
        <v>1</v>
      </c>
      <c r="B2" s="58"/>
      <c r="C2" s="58"/>
      <c r="D2" s="58"/>
      <c r="E2" s="58"/>
    </row>
    <row r="3" spans="1:17" ht="15" thickBot="1" x14ac:dyDescent="0.35">
      <c r="A3" s="58"/>
      <c r="B3" s="58"/>
      <c r="C3" s="58"/>
      <c r="D3" s="58"/>
      <c r="G3" s="60" t="s">
        <v>2</v>
      </c>
    </row>
    <row r="4" spans="1:17" ht="15" thickBot="1" x14ac:dyDescent="0.35">
      <c r="J4" s="58" t="s">
        <v>3</v>
      </c>
      <c r="N4" s="300" t="s">
        <v>4</v>
      </c>
      <c r="O4" s="301"/>
      <c r="P4" s="301"/>
      <c r="Q4" s="302"/>
    </row>
    <row r="5" spans="1:17" ht="25.2" thickBot="1" x14ac:dyDescent="0.35">
      <c r="A5" s="61" t="s">
        <v>5</v>
      </c>
      <c r="B5" s="62">
        <v>10</v>
      </c>
      <c r="C5" s="63" t="s">
        <v>6</v>
      </c>
      <c r="D5" s="62" t="s">
        <v>42</v>
      </c>
      <c r="E5" s="63" t="s">
        <v>7</v>
      </c>
      <c r="F5" s="62">
        <v>2018</v>
      </c>
      <c r="H5" s="64" t="s">
        <v>8</v>
      </c>
      <c r="J5" s="59" t="s">
        <v>9</v>
      </c>
      <c r="N5" s="65" t="s">
        <v>10</v>
      </c>
      <c r="O5" s="66"/>
      <c r="P5" s="67"/>
      <c r="Q5" s="67"/>
    </row>
    <row r="6" spans="1:17" ht="15" thickBot="1" x14ac:dyDescent="0.35">
      <c r="H6" s="68" t="s">
        <v>11</v>
      </c>
      <c r="N6" s="69" t="s">
        <v>12</v>
      </c>
      <c r="O6" s="70"/>
      <c r="P6" s="71"/>
      <c r="Q6" s="71"/>
    </row>
    <row r="7" spans="1:17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7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8"/>
      <c r="P8" s="298"/>
      <c r="Q8" s="299"/>
    </row>
    <row r="9" spans="1:17" ht="15" x14ac:dyDescent="0.3">
      <c r="A9" s="73"/>
      <c r="B9" s="73"/>
      <c r="C9" s="73"/>
      <c r="D9" s="73"/>
      <c r="H9" s="72" t="s">
        <v>131</v>
      </c>
      <c r="J9" s="74"/>
      <c r="N9" s="75"/>
      <c r="O9" s="75"/>
      <c r="P9" s="75"/>
      <c r="Q9" s="75"/>
    </row>
    <row r="10" spans="1:17" x14ac:dyDescent="0.3">
      <c r="A10" s="326" t="s">
        <v>18</v>
      </c>
      <c r="B10" s="328" t="s">
        <v>19</v>
      </c>
      <c r="C10" s="329"/>
      <c r="D10" s="330"/>
      <c r="E10" s="305" t="s">
        <v>20</v>
      </c>
      <c r="F10" s="315" t="s">
        <v>21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08" t="s">
        <v>26</v>
      </c>
      <c r="L10" s="308"/>
      <c r="M10" s="308"/>
      <c r="N10" s="309" t="s">
        <v>27</v>
      </c>
      <c r="O10" s="311" t="s">
        <v>28</v>
      </c>
      <c r="P10" s="313" t="s">
        <v>29</v>
      </c>
      <c r="Q10" s="303" t="s">
        <v>30</v>
      </c>
    </row>
    <row r="11" spans="1:17" ht="54.75" customHeight="1" x14ac:dyDescent="0.3">
      <c r="A11" s="327"/>
      <c r="B11" s="331"/>
      <c r="C11" s="332"/>
      <c r="D11" s="333"/>
      <c r="E11" s="303"/>
      <c r="F11" s="316"/>
      <c r="G11" s="303"/>
      <c r="H11" s="325"/>
      <c r="I11" s="303"/>
      <c r="J11" s="307"/>
      <c r="K11" s="76" t="s">
        <v>31</v>
      </c>
      <c r="L11" s="80" t="s">
        <v>32</v>
      </c>
      <c r="M11" s="80" t="s">
        <v>33</v>
      </c>
      <c r="N11" s="310"/>
      <c r="O11" s="312"/>
      <c r="P11" s="314"/>
      <c r="Q11" s="304"/>
    </row>
    <row r="12" spans="1:17" ht="19.8" customHeight="1" x14ac:dyDescent="0.3">
      <c r="A12" s="15">
        <v>1</v>
      </c>
      <c r="B12" s="130" t="s">
        <v>99</v>
      </c>
      <c r="C12" s="131"/>
      <c r="D12" s="132"/>
      <c r="E12" s="41">
        <v>1999</v>
      </c>
      <c r="F12" s="42">
        <v>63</v>
      </c>
      <c r="G12" s="43" t="s">
        <v>70</v>
      </c>
      <c r="H12" s="13" t="s">
        <v>142</v>
      </c>
      <c r="I12" s="13">
        <v>28</v>
      </c>
      <c r="J12" s="36">
        <v>6</v>
      </c>
      <c r="K12" s="36">
        <v>86</v>
      </c>
      <c r="L12" s="36">
        <v>111</v>
      </c>
      <c r="M12" s="12">
        <f>L12/2+K12</f>
        <v>141.5</v>
      </c>
      <c r="N12" s="12">
        <f>M12*J12</f>
        <v>849</v>
      </c>
      <c r="O12" s="36">
        <v>21</v>
      </c>
      <c r="P12" s="43">
        <v>1</v>
      </c>
      <c r="Q12" s="107" t="s">
        <v>148</v>
      </c>
    </row>
    <row r="13" spans="1:17" ht="15" customHeight="1" x14ac:dyDescent="0.3">
      <c r="A13" s="9" t="s">
        <v>50</v>
      </c>
      <c r="B13" s="130" t="s">
        <v>197</v>
      </c>
      <c r="C13" s="131"/>
      <c r="D13" s="132"/>
      <c r="E13" s="41">
        <v>2000</v>
      </c>
      <c r="F13" s="42">
        <v>62.55</v>
      </c>
      <c r="G13" s="43" t="s">
        <v>70</v>
      </c>
      <c r="H13" s="13" t="s">
        <v>107</v>
      </c>
      <c r="I13" s="13">
        <v>32</v>
      </c>
      <c r="J13" s="36">
        <v>8</v>
      </c>
      <c r="K13" s="36">
        <v>53</v>
      </c>
      <c r="L13" s="36">
        <v>63</v>
      </c>
      <c r="M13" s="12">
        <f>L13/2+K13</f>
        <v>84.5</v>
      </c>
      <c r="N13" s="12">
        <f>M13*J13</f>
        <v>676</v>
      </c>
      <c r="O13" s="36">
        <v>21</v>
      </c>
      <c r="P13" s="43" t="s">
        <v>70</v>
      </c>
      <c r="Q13" s="18" t="s">
        <v>108</v>
      </c>
    </row>
    <row r="14" spans="1:17" ht="15" customHeight="1" x14ac:dyDescent="0.3">
      <c r="A14" s="9" t="s">
        <v>51</v>
      </c>
      <c r="B14" s="130" t="s">
        <v>88</v>
      </c>
      <c r="C14" s="131"/>
      <c r="D14" s="132"/>
      <c r="E14" s="41">
        <v>1997</v>
      </c>
      <c r="F14" s="42">
        <v>58.25</v>
      </c>
      <c r="G14" s="43" t="s">
        <v>71</v>
      </c>
      <c r="H14" s="13" t="s">
        <v>142</v>
      </c>
      <c r="I14" s="13">
        <v>28</v>
      </c>
      <c r="J14" s="36">
        <v>6</v>
      </c>
      <c r="K14" s="36">
        <v>62</v>
      </c>
      <c r="L14" s="36">
        <v>69</v>
      </c>
      <c r="M14" s="12">
        <f>L14/2+K14</f>
        <v>96.5</v>
      </c>
      <c r="N14" s="12">
        <f>M14*J14</f>
        <v>579</v>
      </c>
      <c r="O14" s="36">
        <v>16</v>
      </c>
      <c r="P14" s="43">
        <v>2</v>
      </c>
      <c r="Q14" s="18" t="s">
        <v>147</v>
      </c>
    </row>
    <row r="15" spans="1:17" ht="15" customHeight="1" x14ac:dyDescent="0.25">
      <c r="A15" s="9" t="s">
        <v>52</v>
      </c>
      <c r="B15" s="241" t="s">
        <v>171</v>
      </c>
      <c r="C15" s="242"/>
      <c r="D15" s="243"/>
      <c r="E15" s="21">
        <v>2000</v>
      </c>
      <c r="F15" s="19">
        <v>61.7</v>
      </c>
      <c r="G15" s="21">
        <v>1</v>
      </c>
      <c r="H15" s="23" t="s">
        <v>161</v>
      </c>
      <c r="I15" s="13">
        <v>24</v>
      </c>
      <c r="J15" s="36">
        <v>4</v>
      </c>
      <c r="K15" s="36">
        <v>88</v>
      </c>
      <c r="L15" s="36">
        <v>98</v>
      </c>
      <c r="M15" s="12">
        <f>L15/2+K15</f>
        <v>137</v>
      </c>
      <c r="N15" s="12">
        <f>M15*J15</f>
        <v>548</v>
      </c>
      <c r="O15" s="36">
        <v>16</v>
      </c>
      <c r="P15" s="43">
        <v>1</v>
      </c>
      <c r="Q15" s="109" t="s">
        <v>168</v>
      </c>
    </row>
    <row r="16" spans="1:17" ht="15" customHeight="1" x14ac:dyDescent="0.25">
      <c r="A16" s="15">
        <v>5</v>
      </c>
      <c r="B16" s="149" t="s">
        <v>145</v>
      </c>
      <c r="C16" s="202"/>
      <c r="D16" s="203"/>
      <c r="E16" s="20">
        <v>2004</v>
      </c>
      <c r="F16" s="24">
        <v>61.75</v>
      </c>
      <c r="G16" s="43" t="s">
        <v>72</v>
      </c>
      <c r="H16" s="23" t="s">
        <v>73</v>
      </c>
      <c r="I16" s="23">
        <v>16</v>
      </c>
      <c r="J16" s="36">
        <v>1</v>
      </c>
      <c r="K16" s="11">
        <v>83</v>
      </c>
      <c r="L16" s="11">
        <v>148</v>
      </c>
      <c r="M16" s="12">
        <f>L16/2+K16</f>
        <v>157</v>
      </c>
      <c r="N16" s="12">
        <f>M16*J16</f>
        <v>157</v>
      </c>
      <c r="O16" s="36">
        <v>14</v>
      </c>
      <c r="P16" s="36" t="s">
        <v>277</v>
      </c>
      <c r="Q16" s="18" t="s">
        <v>74</v>
      </c>
    </row>
    <row r="17" spans="1:16" x14ac:dyDescent="0.3">
      <c r="A17" s="59" t="s">
        <v>34</v>
      </c>
      <c r="D17" s="78"/>
      <c r="F17" s="59" t="s">
        <v>36</v>
      </c>
      <c r="I17" s="59" t="s">
        <v>34</v>
      </c>
      <c r="M17" s="78"/>
      <c r="P17" s="59" t="s">
        <v>38</v>
      </c>
    </row>
    <row r="18" spans="1:16" x14ac:dyDescent="0.3">
      <c r="A18" s="59" t="s">
        <v>40</v>
      </c>
      <c r="F18" s="59" t="s">
        <v>37</v>
      </c>
      <c r="I18" s="59" t="s">
        <v>41</v>
      </c>
      <c r="P18" s="59" t="s">
        <v>39</v>
      </c>
    </row>
  </sheetData>
  <sortState ref="A12:Q16">
    <sortCondition descending="1" ref="N12:N16"/>
  </sortState>
  <mergeCells count="19">
    <mergeCell ref="E10:E11"/>
    <mergeCell ref="F10:F11"/>
    <mergeCell ref="G10:G11"/>
    <mergeCell ref="A7:D7"/>
    <mergeCell ref="F7:H7"/>
    <mergeCell ref="A8:D8"/>
    <mergeCell ref="F8:H8"/>
    <mergeCell ref="H10:H11"/>
    <mergeCell ref="A10:A11"/>
    <mergeCell ref="B10:D11"/>
    <mergeCell ref="N8:Q8"/>
    <mergeCell ref="N4:Q4"/>
    <mergeCell ref="Q10:Q11"/>
    <mergeCell ref="I10:I11"/>
    <mergeCell ref="J10:J11"/>
    <mergeCell ref="K10:M10"/>
    <mergeCell ref="N10:N11"/>
    <mergeCell ref="O10:O11"/>
    <mergeCell ref="P10:P11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9" zoomScale="120" zoomScaleNormal="120" workbookViewId="0">
      <selection activeCell="K19" sqref="K19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10" style="59" customWidth="1"/>
    <col min="5" max="5" width="6.109375" style="59" customWidth="1"/>
    <col min="6" max="7" width="6.5546875" style="59" customWidth="1"/>
    <col min="8" max="8" width="28.4414062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6.44140625" style="59" customWidth="1"/>
    <col min="14" max="14" width="6.109375" style="59" customWidth="1"/>
    <col min="15" max="15" width="5.5546875" style="59" customWidth="1"/>
    <col min="16" max="16" width="5.109375" style="59" customWidth="1"/>
    <col min="17" max="17" width="16" style="59" customWidth="1"/>
    <col min="18" max="16384" width="8.88671875" style="59"/>
  </cols>
  <sheetData>
    <row r="1" spans="1:17" x14ac:dyDescent="0.3">
      <c r="A1" s="58" t="s">
        <v>0</v>
      </c>
      <c r="B1" s="58"/>
      <c r="C1" s="58"/>
      <c r="D1" s="58"/>
      <c r="E1" s="58"/>
    </row>
    <row r="2" spans="1:17" x14ac:dyDescent="0.3">
      <c r="A2" s="58" t="s">
        <v>1</v>
      </c>
      <c r="B2" s="58"/>
      <c r="C2" s="58"/>
      <c r="D2" s="58"/>
      <c r="E2" s="58"/>
    </row>
    <row r="3" spans="1:17" ht="15" thickBot="1" x14ac:dyDescent="0.35">
      <c r="A3" s="58"/>
      <c r="B3" s="58"/>
      <c r="C3" s="58"/>
      <c r="D3" s="58"/>
      <c r="G3" s="60" t="s">
        <v>2</v>
      </c>
    </row>
    <row r="4" spans="1:17" ht="15" thickBot="1" x14ac:dyDescent="0.35">
      <c r="J4" s="58" t="s">
        <v>3</v>
      </c>
      <c r="N4" s="300" t="s">
        <v>4</v>
      </c>
      <c r="O4" s="301"/>
      <c r="P4" s="301"/>
      <c r="Q4" s="302"/>
    </row>
    <row r="5" spans="1:17" ht="25.2" thickBot="1" x14ac:dyDescent="0.35">
      <c r="A5" s="61" t="s">
        <v>5</v>
      </c>
      <c r="B5" s="62">
        <v>9</v>
      </c>
      <c r="C5" s="63" t="s">
        <v>6</v>
      </c>
      <c r="D5" s="62" t="s">
        <v>42</v>
      </c>
      <c r="E5" s="63" t="s">
        <v>7</v>
      </c>
      <c r="F5" s="62">
        <v>2018</v>
      </c>
      <c r="H5" s="64" t="s">
        <v>8</v>
      </c>
      <c r="J5" s="59" t="s">
        <v>9</v>
      </c>
      <c r="N5" s="65" t="s">
        <v>10</v>
      </c>
      <c r="O5" s="66"/>
      <c r="P5" s="67"/>
      <c r="Q5" s="67"/>
    </row>
    <row r="6" spans="1:17" ht="15" thickBot="1" x14ac:dyDescent="0.35">
      <c r="H6" s="68" t="s">
        <v>44</v>
      </c>
      <c r="N6" s="69" t="s">
        <v>12</v>
      </c>
      <c r="O6" s="70"/>
      <c r="P6" s="71"/>
      <c r="Q6" s="71"/>
    </row>
    <row r="7" spans="1:17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7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8"/>
      <c r="P8" s="298"/>
      <c r="Q8" s="299"/>
    </row>
    <row r="9" spans="1:17" ht="15" x14ac:dyDescent="0.3">
      <c r="A9" s="73"/>
      <c r="B9" s="73"/>
      <c r="C9" s="73"/>
      <c r="D9" s="73"/>
      <c r="H9" s="72" t="s">
        <v>131</v>
      </c>
      <c r="J9" s="74"/>
      <c r="N9" s="75"/>
      <c r="O9" s="75"/>
      <c r="P9" s="75"/>
      <c r="Q9" s="75"/>
    </row>
    <row r="10" spans="1:17" x14ac:dyDescent="0.3">
      <c r="A10" s="326" t="s">
        <v>18</v>
      </c>
      <c r="B10" s="328" t="s">
        <v>19</v>
      </c>
      <c r="C10" s="329"/>
      <c r="D10" s="330"/>
      <c r="E10" s="305" t="s">
        <v>20</v>
      </c>
      <c r="F10" s="315" t="s">
        <v>21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08" t="s">
        <v>26</v>
      </c>
      <c r="L10" s="308"/>
      <c r="M10" s="308"/>
      <c r="N10" s="309" t="s">
        <v>27</v>
      </c>
      <c r="O10" s="311" t="s">
        <v>28</v>
      </c>
      <c r="P10" s="313" t="s">
        <v>29</v>
      </c>
      <c r="Q10" s="303" t="s">
        <v>30</v>
      </c>
    </row>
    <row r="11" spans="1:17" ht="54.75" customHeight="1" x14ac:dyDescent="0.3">
      <c r="A11" s="327"/>
      <c r="B11" s="331"/>
      <c r="C11" s="332"/>
      <c r="D11" s="333"/>
      <c r="E11" s="303"/>
      <c r="F11" s="316"/>
      <c r="G11" s="303"/>
      <c r="H11" s="325"/>
      <c r="I11" s="303"/>
      <c r="J11" s="307"/>
      <c r="K11" s="76" t="s">
        <v>31</v>
      </c>
      <c r="L11" s="77"/>
      <c r="M11" s="80" t="s">
        <v>33</v>
      </c>
      <c r="N11" s="310"/>
      <c r="O11" s="312"/>
      <c r="P11" s="314"/>
      <c r="Q11" s="304"/>
    </row>
    <row r="12" spans="1:17" ht="15" customHeight="1" x14ac:dyDescent="0.3">
      <c r="A12" s="9" t="s">
        <v>49</v>
      </c>
      <c r="B12" s="89" t="s">
        <v>197</v>
      </c>
      <c r="C12" s="16"/>
      <c r="D12" s="17"/>
      <c r="E12" s="41">
        <v>2000</v>
      </c>
      <c r="F12" s="42">
        <v>62.5</v>
      </c>
      <c r="G12" s="43" t="s">
        <v>70</v>
      </c>
      <c r="H12" s="13" t="s">
        <v>107</v>
      </c>
      <c r="I12" s="13">
        <v>32</v>
      </c>
      <c r="J12" s="36">
        <v>8</v>
      </c>
      <c r="K12" s="36">
        <v>32</v>
      </c>
      <c r="L12" s="36"/>
      <c r="M12" s="36">
        <f>K12</f>
        <v>32</v>
      </c>
      <c r="N12" s="12">
        <f>M12*J12</f>
        <v>256</v>
      </c>
      <c r="O12" s="36">
        <v>20</v>
      </c>
      <c r="P12" s="43" t="s">
        <v>72</v>
      </c>
      <c r="Q12" s="18" t="s">
        <v>108</v>
      </c>
    </row>
    <row r="13" spans="1:17" ht="15" customHeight="1" x14ac:dyDescent="0.3">
      <c r="A13" s="9" t="s">
        <v>50</v>
      </c>
      <c r="B13" s="10" t="s">
        <v>109</v>
      </c>
      <c r="C13" s="10"/>
      <c r="D13" s="10"/>
      <c r="E13" s="11">
        <v>2001</v>
      </c>
      <c r="F13" s="12">
        <v>62.8</v>
      </c>
      <c r="G13" s="13" t="s">
        <v>75</v>
      </c>
      <c r="H13" s="13" t="s">
        <v>123</v>
      </c>
      <c r="I13" s="13">
        <v>24</v>
      </c>
      <c r="J13" s="36">
        <v>4</v>
      </c>
      <c r="K13" s="11">
        <v>40</v>
      </c>
      <c r="L13" s="11"/>
      <c r="M13" s="36">
        <f>K13</f>
        <v>40</v>
      </c>
      <c r="N13" s="12">
        <f>M13*J13</f>
        <v>160</v>
      </c>
      <c r="O13" s="36">
        <v>18</v>
      </c>
      <c r="P13" s="43" t="s">
        <v>265</v>
      </c>
      <c r="Q13" s="18" t="s">
        <v>110</v>
      </c>
    </row>
    <row r="14" spans="1:17" x14ac:dyDescent="0.3">
      <c r="A14" s="59" t="s">
        <v>34</v>
      </c>
      <c r="D14" s="142"/>
      <c r="F14" s="59" t="s">
        <v>36</v>
      </c>
      <c r="I14" s="59" t="s">
        <v>34</v>
      </c>
      <c r="M14" s="78"/>
      <c r="P14" s="59" t="s">
        <v>38</v>
      </c>
    </row>
    <row r="15" spans="1:17" x14ac:dyDescent="0.3">
      <c r="A15" s="59" t="s">
        <v>40</v>
      </c>
      <c r="F15" s="59" t="s">
        <v>37</v>
      </c>
      <c r="I15" s="59" t="s">
        <v>41</v>
      </c>
      <c r="P15" s="59" t="s">
        <v>39</v>
      </c>
    </row>
  </sheetData>
  <mergeCells count="19">
    <mergeCell ref="N10:N11"/>
    <mergeCell ref="O10:O11"/>
    <mergeCell ref="P10:P11"/>
    <mergeCell ref="H10:H11"/>
    <mergeCell ref="N4:Q4"/>
    <mergeCell ref="Q10:Q11"/>
    <mergeCell ref="I10:I11"/>
    <mergeCell ref="J10:J11"/>
    <mergeCell ref="K10:M10"/>
    <mergeCell ref="A7:D7"/>
    <mergeCell ref="F7:H7"/>
    <mergeCell ref="A8:D8"/>
    <mergeCell ref="F8:H8"/>
    <mergeCell ref="N8:Q8"/>
    <mergeCell ref="A10:A11"/>
    <mergeCell ref="B10:D11"/>
    <mergeCell ref="E10:E11"/>
    <mergeCell ref="F10:F11"/>
    <mergeCell ref="G10:G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7" zoomScale="120" zoomScaleNormal="120" workbookViewId="0">
      <selection activeCell="J16" sqref="J16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10" style="59" customWidth="1"/>
    <col min="5" max="5" width="6.109375" style="59" customWidth="1"/>
    <col min="6" max="7" width="6.5546875" style="59" customWidth="1"/>
    <col min="8" max="8" width="27.10937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6.44140625" style="59" customWidth="1"/>
    <col min="14" max="14" width="6" style="59" customWidth="1"/>
    <col min="15" max="15" width="5.5546875" style="59" customWidth="1"/>
    <col min="16" max="16" width="5.109375" style="59" customWidth="1"/>
    <col min="17" max="17" width="16" style="59" customWidth="1"/>
    <col min="18" max="16384" width="8.88671875" style="59"/>
  </cols>
  <sheetData>
    <row r="1" spans="1:17" x14ac:dyDescent="0.3">
      <c r="A1" s="58" t="s">
        <v>0</v>
      </c>
      <c r="B1" s="58"/>
      <c r="C1" s="58"/>
      <c r="D1" s="58"/>
      <c r="E1" s="58"/>
    </row>
    <row r="2" spans="1:17" x14ac:dyDescent="0.3">
      <c r="A2" s="58" t="s">
        <v>1</v>
      </c>
      <c r="B2" s="58"/>
      <c r="C2" s="58"/>
      <c r="D2" s="58"/>
      <c r="E2" s="58"/>
    </row>
    <row r="3" spans="1:17" ht="15" thickBot="1" x14ac:dyDescent="0.35">
      <c r="A3" s="58"/>
      <c r="B3" s="58"/>
      <c r="C3" s="58"/>
      <c r="D3" s="58"/>
      <c r="G3" s="60" t="s">
        <v>2</v>
      </c>
    </row>
    <row r="4" spans="1:17" ht="15" thickBot="1" x14ac:dyDescent="0.35">
      <c r="J4" s="58" t="s">
        <v>3</v>
      </c>
      <c r="N4" s="300" t="s">
        <v>4</v>
      </c>
      <c r="O4" s="301"/>
      <c r="P4" s="301"/>
      <c r="Q4" s="302"/>
    </row>
    <row r="5" spans="1:17" ht="25.2" thickBot="1" x14ac:dyDescent="0.35">
      <c r="A5" s="61" t="s">
        <v>5</v>
      </c>
      <c r="B5" s="62">
        <v>9</v>
      </c>
      <c r="C5" s="63" t="s">
        <v>6</v>
      </c>
      <c r="D5" s="62" t="s">
        <v>42</v>
      </c>
      <c r="E5" s="63" t="s">
        <v>7</v>
      </c>
      <c r="F5" s="62">
        <v>2018</v>
      </c>
      <c r="H5" s="64" t="s">
        <v>8</v>
      </c>
      <c r="J5" s="59" t="s">
        <v>9</v>
      </c>
      <c r="N5" s="65" t="s">
        <v>10</v>
      </c>
      <c r="O5" s="66"/>
      <c r="P5" s="67"/>
      <c r="Q5" s="67"/>
    </row>
    <row r="6" spans="1:17" ht="15" thickBot="1" x14ac:dyDescent="0.35">
      <c r="H6" s="68" t="s">
        <v>44</v>
      </c>
      <c r="N6" s="69" t="s">
        <v>12</v>
      </c>
      <c r="O6" s="70"/>
      <c r="P6" s="71"/>
      <c r="Q6" s="71"/>
    </row>
    <row r="7" spans="1:17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7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8"/>
      <c r="P8" s="298"/>
      <c r="Q8" s="299"/>
    </row>
    <row r="9" spans="1:17" ht="15" x14ac:dyDescent="0.3">
      <c r="A9" s="73"/>
      <c r="B9" s="73"/>
      <c r="C9" s="73"/>
      <c r="D9" s="73"/>
      <c r="H9" s="72" t="s">
        <v>130</v>
      </c>
      <c r="J9" s="74"/>
      <c r="N9" s="75"/>
      <c r="O9" s="75"/>
      <c r="P9" s="75"/>
      <c r="Q9" s="75"/>
    </row>
    <row r="10" spans="1:17" x14ac:dyDescent="0.3">
      <c r="A10" s="326" t="s">
        <v>18</v>
      </c>
      <c r="B10" s="328" t="s">
        <v>19</v>
      </c>
      <c r="C10" s="329"/>
      <c r="D10" s="330"/>
      <c r="E10" s="305" t="s">
        <v>20</v>
      </c>
      <c r="F10" s="315" t="s">
        <v>21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08" t="s">
        <v>26</v>
      </c>
      <c r="L10" s="308"/>
      <c r="M10" s="308"/>
      <c r="N10" s="309" t="s">
        <v>27</v>
      </c>
      <c r="O10" s="311" t="s">
        <v>28</v>
      </c>
      <c r="P10" s="313" t="s">
        <v>29</v>
      </c>
      <c r="Q10" s="303" t="s">
        <v>30</v>
      </c>
    </row>
    <row r="11" spans="1:17" ht="54.75" customHeight="1" x14ac:dyDescent="0.3">
      <c r="A11" s="327"/>
      <c r="B11" s="331"/>
      <c r="C11" s="332"/>
      <c r="D11" s="333"/>
      <c r="E11" s="303"/>
      <c r="F11" s="316"/>
      <c r="G11" s="303"/>
      <c r="H11" s="325"/>
      <c r="I11" s="303"/>
      <c r="J11" s="307"/>
      <c r="K11" s="76" t="s">
        <v>31</v>
      </c>
      <c r="L11" s="77"/>
      <c r="M11" s="80" t="s">
        <v>33</v>
      </c>
      <c r="N11" s="310"/>
      <c r="O11" s="312"/>
      <c r="P11" s="314"/>
      <c r="Q11" s="304"/>
    </row>
    <row r="12" spans="1:17" x14ac:dyDescent="0.3">
      <c r="A12" s="81" t="s">
        <v>49</v>
      </c>
      <c r="B12" s="129" t="s">
        <v>68</v>
      </c>
      <c r="C12" s="129"/>
      <c r="D12" s="129"/>
      <c r="E12" s="41">
        <v>2003</v>
      </c>
      <c r="F12" s="42">
        <v>63.85</v>
      </c>
      <c r="G12" s="43" t="s">
        <v>75</v>
      </c>
      <c r="H12" s="13" t="s">
        <v>63</v>
      </c>
      <c r="I12" s="13">
        <v>24</v>
      </c>
      <c r="J12" s="36">
        <v>4</v>
      </c>
      <c r="K12" s="36">
        <v>55</v>
      </c>
      <c r="L12" s="36"/>
      <c r="M12" s="36">
        <f>K12</f>
        <v>55</v>
      </c>
      <c r="N12" s="51">
        <f>M12*J12</f>
        <v>220</v>
      </c>
      <c r="O12" s="36">
        <v>20</v>
      </c>
      <c r="P12" s="43" t="s">
        <v>279</v>
      </c>
      <c r="Q12" s="18" t="s">
        <v>64</v>
      </c>
    </row>
    <row r="13" spans="1:17" x14ac:dyDescent="0.25">
      <c r="A13" s="81" t="s">
        <v>50</v>
      </c>
      <c r="B13" s="138" t="s">
        <v>127</v>
      </c>
      <c r="C13" s="139"/>
      <c r="D13" s="140"/>
      <c r="E13" s="31">
        <v>1992</v>
      </c>
      <c r="F13" s="141">
        <v>66.55</v>
      </c>
      <c r="G13" s="31" t="s">
        <v>98</v>
      </c>
      <c r="H13" s="31" t="s">
        <v>176</v>
      </c>
      <c r="I13" s="31">
        <v>24</v>
      </c>
      <c r="J13" s="39">
        <v>4</v>
      </c>
      <c r="K13" s="39">
        <v>34</v>
      </c>
      <c r="L13" s="39"/>
      <c r="M13" s="36">
        <f>K13</f>
        <v>34</v>
      </c>
      <c r="N13" s="51">
        <f>M13*J13</f>
        <v>136</v>
      </c>
      <c r="O13" s="36">
        <v>18</v>
      </c>
      <c r="P13" s="38" t="s">
        <v>72</v>
      </c>
      <c r="Q13" s="84" t="s">
        <v>74</v>
      </c>
    </row>
    <row r="14" spans="1:17" x14ac:dyDescent="0.3">
      <c r="A14" s="59" t="s">
        <v>225</v>
      </c>
      <c r="D14" s="78"/>
      <c r="F14" s="59" t="s">
        <v>36</v>
      </c>
      <c r="I14" s="59" t="s">
        <v>34</v>
      </c>
      <c r="M14" s="78"/>
      <c r="P14" s="59" t="s">
        <v>38</v>
      </c>
    </row>
    <row r="15" spans="1:17" x14ac:dyDescent="0.3">
      <c r="A15" s="59" t="s">
        <v>40</v>
      </c>
      <c r="F15" s="59" t="s">
        <v>37</v>
      </c>
      <c r="I15" s="59" t="s">
        <v>41</v>
      </c>
      <c r="P15" s="59" t="s">
        <v>39</v>
      </c>
    </row>
  </sheetData>
  <sortState ref="A12:Q13">
    <sortCondition descending="1" ref="N12:N13"/>
  </sortState>
  <mergeCells count="19">
    <mergeCell ref="N10:N11"/>
    <mergeCell ref="O10:O11"/>
    <mergeCell ref="P10:P11"/>
    <mergeCell ref="H10:H11"/>
    <mergeCell ref="N4:Q4"/>
    <mergeCell ref="Q10:Q11"/>
    <mergeCell ref="I10:I11"/>
    <mergeCell ref="J10:J11"/>
    <mergeCell ref="K10:M10"/>
    <mergeCell ref="A7:D7"/>
    <mergeCell ref="F7:H7"/>
    <mergeCell ref="A8:D8"/>
    <mergeCell ref="F8:H8"/>
    <mergeCell ref="N8:Q8"/>
    <mergeCell ref="A10:A11"/>
    <mergeCell ref="B10:D11"/>
    <mergeCell ref="E10:E11"/>
    <mergeCell ref="F10:F11"/>
    <mergeCell ref="G10:G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11" zoomScale="130" zoomScaleNormal="130" workbookViewId="0">
      <selection activeCell="H24" sqref="H24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10" style="59" customWidth="1"/>
    <col min="5" max="5" width="6.109375" style="59" customWidth="1"/>
    <col min="6" max="7" width="6.5546875" style="59" customWidth="1"/>
    <col min="8" max="8" width="28.554687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6.21875" style="59" customWidth="1"/>
    <col min="14" max="14" width="7.33203125" style="59" customWidth="1"/>
    <col min="15" max="15" width="5.5546875" style="59" customWidth="1"/>
    <col min="16" max="16" width="5.109375" style="59" customWidth="1"/>
    <col min="17" max="17" width="13.77734375" style="59" customWidth="1"/>
    <col min="18" max="16384" width="8.88671875" style="59"/>
  </cols>
  <sheetData>
    <row r="1" spans="1:17" x14ac:dyDescent="0.3">
      <c r="A1" s="58" t="s">
        <v>0</v>
      </c>
      <c r="B1" s="58"/>
      <c r="C1" s="58"/>
      <c r="D1" s="58"/>
      <c r="E1" s="58"/>
    </row>
    <row r="2" spans="1:17" x14ac:dyDescent="0.3">
      <c r="A2" s="58" t="s">
        <v>1</v>
      </c>
      <c r="B2" s="58"/>
      <c r="C2" s="58"/>
      <c r="D2" s="58"/>
      <c r="E2" s="58"/>
    </row>
    <row r="3" spans="1:17" ht="15" thickBot="1" x14ac:dyDescent="0.35">
      <c r="A3" s="58"/>
      <c r="B3" s="58"/>
      <c r="C3" s="58"/>
      <c r="D3" s="58"/>
      <c r="G3" s="60" t="s">
        <v>2</v>
      </c>
    </row>
    <row r="4" spans="1:17" ht="15" thickBot="1" x14ac:dyDescent="0.35">
      <c r="J4" s="58" t="s">
        <v>3</v>
      </c>
      <c r="N4" s="300" t="s">
        <v>4</v>
      </c>
      <c r="O4" s="301"/>
      <c r="P4" s="301"/>
      <c r="Q4" s="302"/>
    </row>
    <row r="5" spans="1:17" ht="25.2" thickBot="1" x14ac:dyDescent="0.35">
      <c r="A5" s="61" t="s">
        <v>5</v>
      </c>
      <c r="B5" s="62">
        <v>9</v>
      </c>
      <c r="C5" s="63" t="s">
        <v>6</v>
      </c>
      <c r="D5" s="62" t="s">
        <v>42</v>
      </c>
      <c r="E5" s="63" t="s">
        <v>7</v>
      </c>
      <c r="F5" s="62">
        <v>2018</v>
      </c>
      <c r="H5" s="64" t="s">
        <v>8</v>
      </c>
      <c r="J5" s="59" t="s">
        <v>9</v>
      </c>
      <c r="N5" s="65" t="s">
        <v>10</v>
      </c>
      <c r="O5" s="66"/>
      <c r="P5" s="67"/>
      <c r="Q5" s="67"/>
    </row>
    <row r="6" spans="1:17" ht="15" thickBot="1" x14ac:dyDescent="0.35">
      <c r="H6" s="68" t="s">
        <v>44</v>
      </c>
      <c r="N6" s="69" t="s">
        <v>12</v>
      </c>
      <c r="O6" s="70"/>
      <c r="P6" s="71"/>
      <c r="Q6" s="71"/>
    </row>
    <row r="7" spans="1:17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7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8"/>
      <c r="P8" s="298"/>
      <c r="Q8" s="299"/>
    </row>
    <row r="9" spans="1:17" ht="15" x14ac:dyDescent="0.3">
      <c r="A9" s="73"/>
      <c r="B9" s="73"/>
      <c r="C9" s="73"/>
      <c r="D9" s="73"/>
      <c r="H9" s="72" t="s">
        <v>129</v>
      </c>
      <c r="J9" s="74"/>
      <c r="N9" s="75"/>
      <c r="O9" s="75"/>
      <c r="P9" s="75"/>
      <c r="Q9" s="75"/>
    </row>
    <row r="10" spans="1:17" x14ac:dyDescent="0.3">
      <c r="A10" s="326" t="s">
        <v>18</v>
      </c>
      <c r="B10" s="328" t="s">
        <v>19</v>
      </c>
      <c r="C10" s="329"/>
      <c r="D10" s="330"/>
      <c r="E10" s="305" t="s">
        <v>20</v>
      </c>
      <c r="F10" s="315" t="s">
        <v>21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08" t="s">
        <v>26</v>
      </c>
      <c r="L10" s="308"/>
      <c r="M10" s="308"/>
      <c r="N10" s="309" t="s">
        <v>27</v>
      </c>
      <c r="O10" s="311" t="s">
        <v>28</v>
      </c>
      <c r="P10" s="313" t="s">
        <v>29</v>
      </c>
      <c r="Q10" s="303" t="s">
        <v>30</v>
      </c>
    </row>
    <row r="11" spans="1:17" ht="52.5" customHeight="1" x14ac:dyDescent="0.3">
      <c r="A11" s="327"/>
      <c r="B11" s="331"/>
      <c r="C11" s="332"/>
      <c r="D11" s="333"/>
      <c r="E11" s="303"/>
      <c r="F11" s="316"/>
      <c r="G11" s="303"/>
      <c r="H11" s="325"/>
      <c r="I11" s="303"/>
      <c r="J11" s="307"/>
      <c r="K11" s="76" t="s">
        <v>31</v>
      </c>
      <c r="L11" s="77"/>
      <c r="M11" s="80" t="s">
        <v>33</v>
      </c>
      <c r="N11" s="310"/>
      <c r="O11" s="312"/>
      <c r="P11" s="314"/>
      <c r="Q11" s="304"/>
    </row>
    <row r="12" spans="1:17" ht="15" customHeight="1" x14ac:dyDescent="0.3">
      <c r="A12" s="9" t="s">
        <v>49</v>
      </c>
      <c r="B12" s="129" t="s">
        <v>195</v>
      </c>
      <c r="C12" s="129"/>
      <c r="D12" s="129"/>
      <c r="E12" s="41">
        <v>2000</v>
      </c>
      <c r="F12" s="42">
        <v>71</v>
      </c>
      <c r="G12" s="43" t="s">
        <v>70</v>
      </c>
      <c r="H12" s="13" t="s">
        <v>107</v>
      </c>
      <c r="I12" s="13">
        <v>32</v>
      </c>
      <c r="J12" s="36">
        <v>8</v>
      </c>
      <c r="K12" s="36">
        <v>50</v>
      </c>
      <c r="L12" s="36"/>
      <c r="M12" s="36">
        <f t="shared" ref="M12:M21" si="0">K12</f>
        <v>50</v>
      </c>
      <c r="N12" s="12">
        <f t="shared" ref="N12:N21" si="1">M12*J12</f>
        <v>400</v>
      </c>
      <c r="O12" s="36">
        <v>23</v>
      </c>
      <c r="P12" s="37" t="s">
        <v>70</v>
      </c>
      <c r="Q12" s="85" t="s">
        <v>196</v>
      </c>
    </row>
    <row r="13" spans="1:17" x14ac:dyDescent="0.3">
      <c r="A13" s="128" t="s">
        <v>50</v>
      </c>
      <c r="B13" s="129" t="s">
        <v>67</v>
      </c>
      <c r="C13" s="129"/>
      <c r="D13" s="129"/>
      <c r="E13" s="41">
        <v>2002</v>
      </c>
      <c r="F13" s="42">
        <v>70.8</v>
      </c>
      <c r="G13" s="43" t="s">
        <v>71</v>
      </c>
      <c r="H13" s="13" t="s">
        <v>63</v>
      </c>
      <c r="I13" s="13">
        <v>24</v>
      </c>
      <c r="J13" s="36">
        <v>4</v>
      </c>
      <c r="K13" s="36">
        <v>95</v>
      </c>
      <c r="L13" s="36"/>
      <c r="M13" s="36">
        <f t="shared" si="0"/>
        <v>95</v>
      </c>
      <c r="N13" s="12">
        <f t="shared" si="1"/>
        <v>380</v>
      </c>
      <c r="O13" s="36">
        <v>19</v>
      </c>
      <c r="P13" s="43">
        <v>1</v>
      </c>
      <c r="Q13" s="18" t="s">
        <v>64</v>
      </c>
    </row>
    <row r="14" spans="1:17" x14ac:dyDescent="0.3">
      <c r="A14" s="9" t="s">
        <v>51</v>
      </c>
      <c r="B14" s="130" t="s">
        <v>192</v>
      </c>
      <c r="C14" s="131"/>
      <c r="D14" s="132"/>
      <c r="E14" s="41">
        <v>2000</v>
      </c>
      <c r="F14" s="42">
        <v>71.05</v>
      </c>
      <c r="G14" s="15" t="s">
        <v>71</v>
      </c>
      <c r="H14" s="13" t="s">
        <v>193</v>
      </c>
      <c r="I14" s="13">
        <v>24</v>
      </c>
      <c r="J14" s="36">
        <v>4</v>
      </c>
      <c r="K14" s="15">
        <v>72</v>
      </c>
      <c r="L14" s="15"/>
      <c r="M14" s="36">
        <f t="shared" si="0"/>
        <v>72</v>
      </c>
      <c r="N14" s="12">
        <f t="shared" si="1"/>
        <v>288</v>
      </c>
      <c r="O14" s="11">
        <v>17</v>
      </c>
      <c r="P14" s="11">
        <v>1</v>
      </c>
      <c r="Q14" s="110" t="s">
        <v>194</v>
      </c>
    </row>
    <row r="15" spans="1:17" x14ac:dyDescent="0.3">
      <c r="A15" s="9" t="s">
        <v>52</v>
      </c>
      <c r="B15" s="129" t="s">
        <v>160</v>
      </c>
      <c r="C15" s="129"/>
      <c r="D15" s="129"/>
      <c r="E15" s="41">
        <v>1988</v>
      </c>
      <c r="F15" s="42">
        <v>70.599999999999994</v>
      </c>
      <c r="G15" s="43" t="s">
        <v>98</v>
      </c>
      <c r="H15" s="13" t="s">
        <v>161</v>
      </c>
      <c r="I15" s="13">
        <v>28</v>
      </c>
      <c r="J15" s="39">
        <v>6</v>
      </c>
      <c r="K15" s="39">
        <v>47</v>
      </c>
      <c r="L15" s="39"/>
      <c r="M15" s="36">
        <f t="shared" si="0"/>
        <v>47</v>
      </c>
      <c r="N15" s="12">
        <f t="shared" si="1"/>
        <v>282</v>
      </c>
      <c r="O15" s="36">
        <v>15</v>
      </c>
      <c r="P15" s="36">
        <v>3</v>
      </c>
      <c r="Q15" s="79" t="s">
        <v>162</v>
      </c>
    </row>
    <row r="16" spans="1:17" x14ac:dyDescent="0.3">
      <c r="A16" s="9" t="s">
        <v>53</v>
      </c>
      <c r="B16" s="133" t="s">
        <v>221</v>
      </c>
      <c r="C16" s="131"/>
      <c r="D16" s="132"/>
      <c r="E16" s="15">
        <v>1986</v>
      </c>
      <c r="F16" s="12">
        <v>73</v>
      </c>
      <c r="G16" s="11" t="s">
        <v>70</v>
      </c>
      <c r="H16" s="106" t="s">
        <v>204</v>
      </c>
      <c r="I16" s="13">
        <v>24</v>
      </c>
      <c r="J16" s="36">
        <v>4</v>
      </c>
      <c r="K16" s="11">
        <v>61</v>
      </c>
      <c r="L16" s="11"/>
      <c r="M16" s="36">
        <f t="shared" si="0"/>
        <v>61</v>
      </c>
      <c r="N16" s="12">
        <f t="shared" si="1"/>
        <v>244</v>
      </c>
      <c r="O16" s="36">
        <v>14</v>
      </c>
      <c r="P16" s="36">
        <v>2</v>
      </c>
      <c r="Q16" s="85" t="s">
        <v>222</v>
      </c>
    </row>
    <row r="17" spans="1:17" x14ac:dyDescent="0.3">
      <c r="A17" s="9" t="s">
        <v>235</v>
      </c>
      <c r="B17" s="133" t="s">
        <v>184</v>
      </c>
      <c r="C17" s="131"/>
      <c r="D17" s="132"/>
      <c r="E17" s="15">
        <v>1991</v>
      </c>
      <c r="F17" s="12">
        <v>72.2</v>
      </c>
      <c r="G17" s="11" t="s">
        <v>71</v>
      </c>
      <c r="H17" s="106" t="s">
        <v>84</v>
      </c>
      <c r="I17" s="13">
        <v>24</v>
      </c>
      <c r="J17" s="36">
        <v>4</v>
      </c>
      <c r="K17" s="11">
        <v>53</v>
      </c>
      <c r="L17" s="11"/>
      <c r="M17" s="36">
        <f t="shared" si="0"/>
        <v>53</v>
      </c>
      <c r="N17" s="12">
        <f t="shared" si="1"/>
        <v>212</v>
      </c>
      <c r="O17" s="36">
        <v>13</v>
      </c>
      <c r="P17" s="36">
        <v>3</v>
      </c>
      <c r="Q17" s="18" t="s">
        <v>85</v>
      </c>
    </row>
    <row r="18" spans="1:17" x14ac:dyDescent="0.3">
      <c r="A18" s="9" t="s">
        <v>236</v>
      </c>
      <c r="B18" s="130" t="s">
        <v>223</v>
      </c>
      <c r="C18" s="131"/>
      <c r="D18" s="132"/>
      <c r="E18" s="41">
        <v>1998</v>
      </c>
      <c r="F18" s="42">
        <v>70.2</v>
      </c>
      <c r="G18" s="15" t="s">
        <v>71</v>
      </c>
      <c r="H18" s="106" t="s">
        <v>204</v>
      </c>
      <c r="I18" s="13">
        <v>24</v>
      </c>
      <c r="J18" s="36">
        <v>4</v>
      </c>
      <c r="K18" s="36">
        <v>42</v>
      </c>
      <c r="L18" s="36"/>
      <c r="M18" s="36">
        <f t="shared" si="0"/>
        <v>42</v>
      </c>
      <c r="N18" s="12">
        <f t="shared" si="1"/>
        <v>168</v>
      </c>
      <c r="O18" s="36">
        <v>12</v>
      </c>
      <c r="P18" s="37" t="s">
        <v>72</v>
      </c>
      <c r="Q18" s="18" t="s">
        <v>81</v>
      </c>
    </row>
    <row r="19" spans="1:17" x14ac:dyDescent="0.3">
      <c r="A19" s="9" t="s">
        <v>237</v>
      </c>
      <c r="B19" s="130" t="s">
        <v>62</v>
      </c>
      <c r="C19" s="131"/>
      <c r="D19" s="132"/>
      <c r="E19" s="41">
        <v>2001</v>
      </c>
      <c r="F19" s="42">
        <v>73</v>
      </c>
      <c r="G19" s="43" t="s">
        <v>71</v>
      </c>
      <c r="H19" s="13" t="s">
        <v>63</v>
      </c>
      <c r="I19" s="13">
        <v>24</v>
      </c>
      <c r="J19" s="36">
        <v>4</v>
      </c>
      <c r="K19" s="36">
        <v>37</v>
      </c>
      <c r="L19" s="36"/>
      <c r="M19" s="36">
        <f t="shared" si="0"/>
        <v>37</v>
      </c>
      <c r="N19" s="12">
        <f t="shared" si="1"/>
        <v>148</v>
      </c>
      <c r="O19" s="36">
        <v>11</v>
      </c>
      <c r="P19" s="37" t="s">
        <v>72</v>
      </c>
      <c r="Q19" s="18" t="s">
        <v>64</v>
      </c>
    </row>
    <row r="20" spans="1:17" x14ac:dyDescent="0.3">
      <c r="A20" s="9" t="s">
        <v>238</v>
      </c>
      <c r="B20" s="134" t="s">
        <v>220</v>
      </c>
      <c r="C20" s="135"/>
      <c r="D20" s="136"/>
      <c r="E20" s="41">
        <v>1999</v>
      </c>
      <c r="F20" s="42">
        <v>70.150000000000006</v>
      </c>
      <c r="G20" s="13" t="s">
        <v>72</v>
      </c>
      <c r="H20" s="106" t="s">
        <v>204</v>
      </c>
      <c r="I20" s="13">
        <v>16</v>
      </c>
      <c r="J20" s="39">
        <v>1</v>
      </c>
      <c r="K20" s="39">
        <v>50</v>
      </c>
      <c r="L20" s="39"/>
      <c r="M20" s="36">
        <f t="shared" si="0"/>
        <v>50</v>
      </c>
      <c r="N20" s="12">
        <f t="shared" si="1"/>
        <v>50</v>
      </c>
      <c r="O20" s="36">
        <v>10</v>
      </c>
      <c r="P20" s="37" t="s">
        <v>72</v>
      </c>
      <c r="Q20" s="18" t="s">
        <v>81</v>
      </c>
    </row>
    <row r="21" spans="1:17" ht="13.2" customHeight="1" x14ac:dyDescent="0.3">
      <c r="A21" s="81"/>
      <c r="B21" s="137" t="s">
        <v>219</v>
      </c>
      <c r="C21" s="137"/>
      <c r="D21" s="137"/>
      <c r="E21" s="41">
        <v>1996</v>
      </c>
      <c r="F21" s="42">
        <v>73.3</v>
      </c>
      <c r="G21" s="43" t="s">
        <v>71</v>
      </c>
      <c r="H21" s="106" t="s">
        <v>204</v>
      </c>
      <c r="I21" s="13">
        <v>24</v>
      </c>
      <c r="J21" s="39">
        <v>4</v>
      </c>
      <c r="K21" s="39">
        <v>0</v>
      </c>
      <c r="L21" s="39"/>
      <c r="M21" s="36">
        <f t="shared" si="0"/>
        <v>0</v>
      </c>
      <c r="N21" s="12">
        <f t="shared" si="1"/>
        <v>0</v>
      </c>
      <c r="O21" s="36" t="s">
        <v>234</v>
      </c>
      <c r="P21" s="43"/>
      <c r="Q21" s="18" t="s">
        <v>81</v>
      </c>
    </row>
    <row r="22" spans="1:17" x14ac:dyDescent="0.3">
      <c r="A22" s="59" t="s">
        <v>34</v>
      </c>
      <c r="D22" s="78"/>
      <c r="F22" s="59" t="s">
        <v>36</v>
      </c>
      <c r="I22" s="59" t="s">
        <v>34</v>
      </c>
      <c r="M22" s="78"/>
      <c r="P22" s="59" t="s">
        <v>38</v>
      </c>
    </row>
    <row r="23" spans="1:17" x14ac:dyDescent="0.3">
      <c r="A23" s="59" t="s">
        <v>40</v>
      </c>
      <c r="F23" s="59" t="s">
        <v>37</v>
      </c>
      <c r="I23" s="59" t="s">
        <v>41</v>
      </c>
      <c r="P23" s="59" t="s">
        <v>39</v>
      </c>
    </row>
  </sheetData>
  <sortState ref="A12:Q21">
    <sortCondition descending="1" ref="N12:N21"/>
  </sortState>
  <mergeCells count="19">
    <mergeCell ref="H10:H11"/>
    <mergeCell ref="Q10:Q11"/>
    <mergeCell ref="I10:I11"/>
    <mergeCell ref="J10:J11"/>
    <mergeCell ref="K10:M10"/>
    <mergeCell ref="N10:N11"/>
    <mergeCell ref="O10:O11"/>
    <mergeCell ref="P10:P11"/>
    <mergeCell ref="A10:A11"/>
    <mergeCell ref="B10:D11"/>
    <mergeCell ref="E10:E11"/>
    <mergeCell ref="F10:F11"/>
    <mergeCell ref="G10:G11"/>
    <mergeCell ref="N4:Q4"/>
    <mergeCell ref="A7:D7"/>
    <mergeCell ref="F7:H7"/>
    <mergeCell ref="A8:D8"/>
    <mergeCell ref="F8:H8"/>
    <mergeCell ref="N8:Q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opLeftCell="A7" zoomScale="120" zoomScaleNormal="120" workbookViewId="0">
      <selection activeCell="I21" sqref="I21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8.44140625" style="59" customWidth="1"/>
    <col min="5" max="5" width="6.109375" style="59" customWidth="1"/>
    <col min="6" max="7" width="6.5546875" style="59" customWidth="1"/>
    <col min="8" max="8" width="25.664062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6.21875" style="59" customWidth="1"/>
    <col min="14" max="14" width="5.88671875" style="59" customWidth="1"/>
    <col min="15" max="15" width="5.5546875" style="59" customWidth="1"/>
    <col min="16" max="16" width="5.109375" style="59" customWidth="1"/>
    <col min="17" max="17" width="19" style="59" customWidth="1"/>
    <col min="18" max="16384" width="8.88671875" style="59"/>
  </cols>
  <sheetData>
    <row r="1" spans="1:17" x14ac:dyDescent="0.3">
      <c r="A1" s="58" t="s">
        <v>0</v>
      </c>
      <c r="B1" s="58"/>
      <c r="C1" s="58"/>
      <c r="D1" s="58"/>
      <c r="E1" s="58"/>
    </row>
    <row r="2" spans="1:17" x14ac:dyDescent="0.3">
      <c r="A2" s="58" t="s">
        <v>1</v>
      </c>
      <c r="B2" s="58"/>
      <c r="C2" s="58"/>
      <c r="D2" s="58"/>
      <c r="E2" s="58"/>
    </row>
    <row r="3" spans="1:17" ht="15" thickBot="1" x14ac:dyDescent="0.35">
      <c r="A3" s="58"/>
      <c r="B3" s="58"/>
      <c r="C3" s="58"/>
      <c r="D3" s="58"/>
      <c r="G3" s="60" t="s">
        <v>2</v>
      </c>
    </row>
    <row r="4" spans="1:17" ht="15" thickBot="1" x14ac:dyDescent="0.35">
      <c r="J4" s="58" t="s">
        <v>3</v>
      </c>
      <c r="N4" s="300" t="s">
        <v>4</v>
      </c>
      <c r="O4" s="301"/>
      <c r="P4" s="301"/>
      <c r="Q4" s="302"/>
    </row>
    <row r="5" spans="1:17" ht="25.2" thickBot="1" x14ac:dyDescent="0.35">
      <c r="A5" s="61" t="s">
        <v>5</v>
      </c>
      <c r="B5" s="62">
        <v>9</v>
      </c>
      <c r="C5" s="63" t="s">
        <v>6</v>
      </c>
      <c r="D5" s="62" t="s">
        <v>42</v>
      </c>
      <c r="E5" s="63" t="s">
        <v>7</v>
      </c>
      <c r="F5" s="62">
        <v>2018</v>
      </c>
      <c r="H5" s="64" t="s">
        <v>8</v>
      </c>
      <c r="J5" s="59" t="s">
        <v>9</v>
      </c>
      <c r="N5" s="65" t="s">
        <v>10</v>
      </c>
      <c r="O5" s="66"/>
      <c r="P5" s="67"/>
      <c r="Q5" s="67"/>
    </row>
    <row r="6" spans="1:17" ht="15" thickBot="1" x14ac:dyDescent="0.35">
      <c r="H6" s="68" t="s">
        <v>44</v>
      </c>
      <c r="N6" s="69" t="s">
        <v>12</v>
      </c>
      <c r="O6" s="70"/>
      <c r="P6" s="71"/>
      <c r="Q6" s="71"/>
    </row>
    <row r="7" spans="1:17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7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8"/>
      <c r="P8" s="298"/>
      <c r="Q8" s="299"/>
    </row>
    <row r="9" spans="1:17" ht="15" x14ac:dyDescent="0.3">
      <c r="A9" s="73"/>
      <c r="B9" s="73"/>
      <c r="C9" s="73"/>
      <c r="D9" s="73"/>
      <c r="H9" s="72" t="s">
        <v>132</v>
      </c>
      <c r="J9" s="74"/>
      <c r="N9" s="75"/>
      <c r="O9" s="75"/>
      <c r="P9" s="75"/>
      <c r="Q9" s="75"/>
    </row>
    <row r="10" spans="1:17" x14ac:dyDescent="0.3">
      <c r="A10" s="326" t="s">
        <v>18</v>
      </c>
      <c r="B10" s="328" t="s">
        <v>19</v>
      </c>
      <c r="C10" s="329"/>
      <c r="D10" s="330"/>
      <c r="E10" s="305" t="s">
        <v>20</v>
      </c>
      <c r="F10" s="315" t="s">
        <v>21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08" t="s">
        <v>26</v>
      </c>
      <c r="L10" s="308"/>
      <c r="M10" s="308"/>
      <c r="N10" s="309" t="s">
        <v>27</v>
      </c>
      <c r="O10" s="311" t="s">
        <v>28</v>
      </c>
      <c r="P10" s="313" t="s">
        <v>29</v>
      </c>
      <c r="Q10" s="303" t="s">
        <v>30</v>
      </c>
    </row>
    <row r="11" spans="1:17" ht="54.75" customHeight="1" x14ac:dyDescent="0.3">
      <c r="A11" s="327"/>
      <c r="B11" s="331"/>
      <c r="C11" s="332"/>
      <c r="D11" s="333"/>
      <c r="E11" s="303"/>
      <c r="F11" s="316"/>
      <c r="G11" s="303"/>
      <c r="H11" s="325"/>
      <c r="I11" s="303"/>
      <c r="J11" s="307"/>
      <c r="K11" s="76" t="s">
        <v>31</v>
      </c>
      <c r="L11" s="77"/>
      <c r="M11" s="80" t="s">
        <v>33</v>
      </c>
      <c r="N11" s="310"/>
      <c r="O11" s="312"/>
      <c r="P11" s="314"/>
      <c r="Q11" s="304"/>
    </row>
    <row r="12" spans="1:17" x14ac:dyDescent="0.3">
      <c r="A12" s="9" t="s">
        <v>49</v>
      </c>
      <c r="B12" s="130" t="s">
        <v>165</v>
      </c>
      <c r="C12" s="131"/>
      <c r="D12" s="132"/>
      <c r="E12" s="41">
        <v>1999</v>
      </c>
      <c r="F12" s="42">
        <v>74.05</v>
      </c>
      <c r="G12" s="43" t="s">
        <v>98</v>
      </c>
      <c r="H12" s="13" t="s">
        <v>161</v>
      </c>
      <c r="I12" s="13">
        <v>32</v>
      </c>
      <c r="J12" s="36">
        <v>8</v>
      </c>
      <c r="K12" s="36">
        <v>58</v>
      </c>
      <c r="L12" s="36"/>
      <c r="M12" s="36">
        <f t="shared" ref="M12:M20" si="0">K12</f>
        <v>58</v>
      </c>
      <c r="N12" s="12">
        <f t="shared" ref="N12:N20" si="1">M12*J12</f>
        <v>464</v>
      </c>
      <c r="O12" s="36">
        <v>23</v>
      </c>
      <c r="P12" s="37" t="s">
        <v>70</v>
      </c>
      <c r="Q12" s="110" t="s">
        <v>166</v>
      </c>
    </row>
    <row r="13" spans="1:17" x14ac:dyDescent="0.3">
      <c r="A13" s="9" t="s">
        <v>50</v>
      </c>
      <c r="B13" s="130" t="s">
        <v>230</v>
      </c>
      <c r="C13" s="131"/>
      <c r="D13" s="132"/>
      <c r="E13" s="41">
        <v>2000</v>
      </c>
      <c r="F13" s="42">
        <v>78.3</v>
      </c>
      <c r="G13" s="43" t="s">
        <v>70</v>
      </c>
      <c r="H13" s="13" t="s">
        <v>107</v>
      </c>
      <c r="I13" s="13">
        <v>24</v>
      </c>
      <c r="J13" s="36">
        <v>4</v>
      </c>
      <c r="K13" s="36">
        <v>86</v>
      </c>
      <c r="L13" s="36"/>
      <c r="M13" s="36">
        <f t="shared" si="0"/>
        <v>86</v>
      </c>
      <c r="N13" s="12">
        <f t="shared" si="1"/>
        <v>344</v>
      </c>
      <c r="O13" s="36">
        <v>19</v>
      </c>
      <c r="P13" s="37">
        <v>1</v>
      </c>
      <c r="Q13" s="110" t="s">
        <v>108</v>
      </c>
    </row>
    <row r="14" spans="1:17" x14ac:dyDescent="0.3">
      <c r="A14" s="9" t="s">
        <v>51</v>
      </c>
      <c r="B14" s="133" t="s">
        <v>228</v>
      </c>
      <c r="C14" s="143"/>
      <c r="D14" s="144"/>
      <c r="E14" s="8">
        <v>1997</v>
      </c>
      <c r="F14" s="8">
        <v>75.55</v>
      </c>
      <c r="G14" s="8">
        <v>1</v>
      </c>
      <c r="H14" s="13" t="s">
        <v>159</v>
      </c>
      <c r="I14" s="8">
        <v>24</v>
      </c>
      <c r="J14" s="36">
        <v>4</v>
      </c>
      <c r="K14" s="11">
        <v>68</v>
      </c>
      <c r="L14" s="11"/>
      <c r="M14" s="36">
        <f t="shared" si="0"/>
        <v>68</v>
      </c>
      <c r="N14" s="12">
        <f t="shared" si="1"/>
        <v>272</v>
      </c>
      <c r="O14" s="11">
        <v>16</v>
      </c>
      <c r="P14" s="13">
        <v>2</v>
      </c>
      <c r="Q14" s="18" t="s">
        <v>64</v>
      </c>
    </row>
    <row r="15" spans="1:17" x14ac:dyDescent="0.3">
      <c r="A15" s="9" t="s">
        <v>52</v>
      </c>
      <c r="B15" s="130" t="s">
        <v>233</v>
      </c>
      <c r="C15" s="131"/>
      <c r="D15" s="132"/>
      <c r="E15" s="41">
        <v>2002</v>
      </c>
      <c r="F15" s="42">
        <v>75.7</v>
      </c>
      <c r="G15" s="43">
        <v>1</v>
      </c>
      <c r="H15" s="13" t="s">
        <v>106</v>
      </c>
      <c r="I15" s="13">
        <v>24</v>
      </c>
      <c r="J15" s="36">
        <v>4</v>
      </c>
      <c r="K15" s="36">
        <v>60</v>
      </c>
      <c r="L15" s="36"/>
      <c r="M15" s="36">
        <f t="shared" si="0"/>
        <v>60</v>
      </c>
      <c r="N15" s="12">
        <f t="shared" si="1"/>
        <v>240</v>
      </c>
      <c r="O15" s="36">
        <v>15</v>
      </c>
      <c r="P15" s="37">
        <v>3</v>
      </c>
      <c r="Q15" s="110" t="s">
        <v>232</v>
      </c>
    </row>
    <row r="16" spans="1:17" x14ac:dyDescent="0.3">
      <c r="A16" s="9" t="s">
        <v>53</v>
      </c>
      <c r="B16" s="145" t="s">
        <v>203</v>
      </c>
      <c r="C16" s="146"/>
      <c r="D16" s="147"/>
      <c r="E16" s="82">
        <v>1999</v>
      </c>
      <c r="F16" s="51">
        <v>81.849999999999994</v>
      </c>
      <c r="G16" s="13" t="s">
        <v>71</v>
      </c>
      <c r="H16" s="137" t="s">
        <v>204</v>
      </c>
      <c r="I16" s="82">
        <v>24</v>
      </c>
      <c r="J16" s="37">
        <v>4</v>
      </c>
      <c r="K16" s="37">
        <v>50</v>
      </c>
      <c r="L16" s="37"/>
      <c r="M16" s="36">
        <f t="shared" si="0"/>
        <v>50</v>
      </c>
      <c r="N16" s="12">
        <f t="shared" si="1"/>
        <v>200</v>
      </c>
      <c r="O16" s="11">
        <v>14</v>
      </c>
      <c r="P16" s="13" t="s">
        <v>72</v>
      </c>
      <c r="Q16" s="84" t="s">
        <v>81</v>
      </c>
    </row>
    <row r="17" spans="1:17" x14ac:dyDescent="0.3">
      <c r="A17" s="9" t="s">
        <v>235</v>
      </c>
      <c r="B17" s="130" t="s">
        <v>65</v>
      </c>
      <c r="C17" s="131"/>
      <c r="D17" s="132"/>
      <c r="E17" s="41">
        <v>2001</v>
      </c>
      <c r="F17" s="42">
        <v>77.2</v>
      </c>
      <c r="G17" s="43" t="s">
        <v>71</v>
      </c>
      <c r="H17" s="13" t="s">
        <v>63</v>
      </c>
      <c r="I17" s="94">
        <v>24</v>
      </c>
      <c r="J17" s="54">
        <v>4</v>
      </c>
      <c r="K17" s="54">
        <v>44</v>
      </c>
      <c r="L17" s="36"/>
      <c r="M17" s="36">
        <f t="shared" si="0"/>
        <v>44</v>
      </c>
      <c r="N17" s="12">
        <f t="shared" si="1"/>
        <v>176</v>
      </c>
      <c r="O17" s="36">
        <v>13</v>
      </c>
      <c r="P17" s="13" t="s">
        <v>72</v>
      </c>
      <c r="Q17" s="18" t="s">
        <v>64</v>
      </c>
    </row>
    <row r="18" spans="1:17" x14ac:dyDescent="0.3">
      <c r="A18" s="9" t="s">
        <v>236</v>
      </c>
      <c r="B18" s="133" t="s">
        <v>185</v>
      </c>
      <c r="C18" s="131"/>
      <c r="D18" s="132"/>
      <c r="E18" s="11">
        <v>1982</v>
      </c>
      <c r="F18" s="12">
        <v>82.1</v>
      </c>
      <c r="G18" s="13" t="s">
        <v>71</v>
      </c>
      <c r="H18" s="13" t="s">
        <v>240</v>
      </c>
      <c r="I18" s="11">
        <v>24</v>
      </c>
      <c r="J18" s="36">
        <v>4</v>
      </c>
      <c r="K18" s="11">
        <v>41</v>
      </c>
      <c r="L18" s="11"/>
      <c r="M18" s="36">
        <f t="shared" si="0"/>
        <v>41</v>
      </c>
      <c r="N18" s="12">
        <f t="shared" si="1"/>
        <v>164</v>
      </c>
      <c r="O18" s="11">
        <v>12</v>
      </c>
      <c r="P18" s="13" t="s">
        <v>72</v>
      </c>
      <c r="Q18" s="18" t="s">
        <v>85</v>
      </c>
    </row>
    <row r="19" spans="1:17" x14ac:dyDescent="0.3">
      <c r="A19" s="9" t="s">
        <v>237</v>
      </c>
      <c r="B19" s="130" t="s">
        <v>231</v>
      </c>
      <c r="C19" s="131"/>
      <c r="D19" s="132"/>
      <c r="E19" s="41">
        <v>1990</v>
      </c>
      <c r="F19" s="42">
        <v>76.5</v>
      </c>
      <c r="G19" s="43" t="s">
        <v>70</v>
      </c>
      <c r="H19" s="13" t="s">
        <v>106</v>
      </c>
      <c r="I19" s="13">
        <v>32</v>
      </c>
      <c r="J19" s="36">
        <v>8</v>
      </c>
      <c r="K19" s="36">
        <v>20</v>
      </c>
      <c r="L19" s="36"/>
      <c r="M19" s="36">
        <f t="shared" si="0"/>
        <v>20</v>
      </c>
      <c r="N19" s="12">
        <f t="shared" si="1"/>
        <v>160</v>
      </c>
      <c r="O19" s="36">
        <v>11</v>
      </c>
      <c r="P19" s="13" t="s">
        <v>72</v>
      </c>
      <c r="Q19" s="110" t="s">
        <v>232</v>
      </c>
    </row>
    <row r="20" spans="1:17" x14ac:dyDescent="0.3">
      <c r="A20" s="9" t="s">
        <v>238</v>
      </c>
      <c r="B20" s="148" t="s">
        <v>78</v>
      </c>
      <c r="C20" s="146"/>
      <c r="D20" s="147"/>
      <c r="E20" s="82">
        <v>2001</v>
      </c>
      <c r="F20" s="51">
        <v>73.3</v>
      </c>
      <c r="G20" s="82" t="s">
        <v>144</v>
      </c>
      <c r="H20" s="113" t="s">
        <v>73</v>
      </c>
      <c r="I20" s="82">
        <v>20</v>
      </c>
      <c r="J20" s="37">
        <v>2</v>
      </c>
      <c r="K20" s="37">
        <v>13</v>
      </c>
      <c r="L20" s="37"/>
      <c r="M20" s="36">
        <f t="shared" si="0"/>
        <v>13</v>
      </c>
      <c r="N20" s="12">
        <f t="shared" si="1"/>
        <v>26</v>
      </c>
      <c r="O20" s="11">
        <v>10</v>
      </c>
      <c r="P20" s="13" t="s">
        <v>72</v>
      </c>
      <c r="Q20" s="84" t="s">
        <v>74</v>
      </c>
    </row>
    <row r="21" spans="1:17" x14ac:dyDescent="0.3">
      <c r="A21" s="59" t="s">
        <v>34</v>
      </c>
      <c r="D21" s="78"/>
      <c r="F21" s="59" t="s">
        <v>36</v>
      </c>
      <c r="I21" s="59" t="s">
        <v>34</v>
      </c>
      <c r="M21" s="78"/>
      <c r="P21" s="59" t="s">
        <v>38</v>
      </c>
    </row>
    <row r="22" spans="1:17" x14ac:dyDescent="0.3">
      <c r="A22" s="59" t="s">
        <v>40</v>
      </c>
      <c r="F22" s="59" t="s">
        <v>37</v>
      </c>
      <c r="I22" s="59" t="s">
        <v>41</v>
      </c>
      <c r="P22" s="59" t="s">
        <v>39</v>
      </c>
    </row>
  </sheetData>
  <sortState ref="A12:Q20">
    <sortCondition descending="1" ref="N12:N20"/>
  </sortState>
  <mergeCells count="19">
    <mergeCell ref="H10:H11"/>
    <mergeCell ref="N4:Q4"/>
    <mergeCell ref="Q10:Q11"/>
    <mergeCell ref="I10:I11"/>
    <mergeCell ref="J10:J11"/>
    <mergeCell ref="K10:M10"/>
    <mergeCell ref="N10:N11"/>
    <mergeCell ref="O10:O11"/>
    <mergeCell ref="P10:P11"/>
    <mergeCell ref="A7:D7"/>
    <mergeCell ref="F7:H7"/>
    <mergeCell ref="A8:D8"/>
    <mergeCell ref="F8:H8"/>
    <mergeCell ref="N8:Q8"/>
    <mergeCell ref="A10:A11"/>
    <mergeCell ref="B10:D11"/>
    <mergeCell ref="E10:E11"/>
    <mergeCell ref="F10:F11"/>
    <mergeCell ref="G10:G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opLeftCell="A6" zoomScale="120" zoomScaleNormal="120" workbookViewId="0">
      <selection activeCell="I20" sqref="I20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8" style="59" customWidth="1"/>
    <col min="5" max="5" width="6.109375" style="59" customWidth="1"/>
    <col min="6" max="7" width="6.5546875" style="59" customWidth="1"/>
    <col min="8" max="8" width="29.3320312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6.44140625" style="59" customWidth="1"/>
    <col min="14" max="14" width="7" style="59" customWidth="1"/>
    <col min="15" max="15" width="5.5546875" style="59" customWidth="1"/>
    <col min="16" max="16" width="5.109375" style="59" customWidth="1"/>
    <col min="17" max="17" width="18.6640625" style="59" customWidth="1"/>
    <col min="18" max="16384" width="8.88671875" style="59"/>
  </cols>
  <sheetData>
    <row r="1" spans="1:17" x14ac:dyDescent="0.3">
      <c r="A1" s="58" t="s">
        <v>0</v>
      </c>
      <c r="B1" s="58"/>
      <c r="C1" s="58"/>
      <c r="D1" s="58"/>
      <c r="E1" s="58"/>
    </row>
    <row r="2" spans="1:17" x14ac:dyDescent="0.3">
      <c r="A2" s="58" t="s">
        <v>1</v>
      </c>
      <c r="B2" s="58"/>
      <c r="C2" s="58"/>
      <c r="D2" s="58"/>
      <c r="E2" s="58"/>
    </row>
    <row r="3" spans="1:17" ht="15" thickBot="1" x14ac:dyDescent="0.35">
      <c r="A3" s="58"/>
      <c r="B3" s="58"/>
      <c r="C3" s="58"/>
      <c r="D3" s="58"/>
      <c r="G3" s="60" t="s">
        <v>2</v>
      </c>
    </row>
    <row r="4" spans="1:17" ht="15" thickBot="1" x14ac:dyDescent="0.35">
      <c r="J4" s="58" t="s">
        <v>3</v>
      </c>
      <c r="N4" s="300" t="s">
        <v>4</v>
      </c>
      <c r="O4" s="301"/>
      <c r="P4" s="301"/>
      <c r="Q4" s="302"/>
    </row>
    <row r="5" spans="1:17" ht="25.2" thickBot="1" x14ac:dyDescent="0.35">
      <c r="A5" s="61" t="s">
        <v>5</v>
      </c>
      <c r="B5" s="62">
        <v>9</v>
      </c>
      <c r="C5" s="63" t="s">
        <v>6</v>
      </c>
      <c r="D5" s="62" t="s">
        <v>42</v>
      </c>
      <c r="E5" s="63" t="s">
        <v>7</v>
      </c>
      <c r="F5" s="62">
        <v>2018</v>
      </c>
      <c r="H5" s="64" t="s">
        <v>8</v>
      </c>
      <c r="J5" s="59" t="s">
        <v>9</v>
      </c>
      <c r="N5" s="65" t="s">
        <v>10</v>
      </c>
      <c r="O5" s="66"/>
      <c r="P5" s="67"/>
      <c r="Q5" s="67"/>
    </row>
    <row r="6" spans="1:17" ht="15" thickBot="1" x14ac:dyDescent="0.35">
      <c r="H6" s="68" t="s">
        <v>44</v>
      </c>
      <c r="N6" s="69" t="s">
        <v>12</v>
      </c>
      <c r="O6" s="70"/>
      <c r="P6" s="71"/>
      <c r="Q6" s="71"/>
    </row>
    <row r="7" spans="1:17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7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8"/>
      <c r="P8" s="298"/>
      <c r="Q8" s="299"/>
    </row>
    <row r="9" spans="1:17" ht="15" x14ac:dyDescent="0.3">
      <c r="A9" s="73"/>
      <c r="B9" s="73"/>
      <c r="C9" s="73"/>
      <c r="D9" s="73"/>
      <c r="H9" s="72" t="s">
        <v>139</v>
      </c>
      <c r="J9" s="74"/>
      <c r="N9" s="75"/>
      <c r="O9" s="75"/>
      <c r="P9" s="75"/>
      <c r="Q9" s="75"/>
    </row>
    <row r="10" spans="1:17" x14ac:dyDescent="0.3">
      <c r="A10" s="326" t="s">
        <v>18</v>
      </c>
      <c r="B10" s="328" t="s">
        <v>19</v>
      </c>
      <c r="C10" s="329"/>
      <c r="D10" s="330"/>
      <c r="E10" s="305" t="s">
        <v>20</v>
      </c>
      <c r="F10" s="315" t="s">
        <v>21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08" t="s">
        <v>26</v>
      </c>
      <c r="L10" s="308"/>
      <c r="M10" s="308"/>
      <c r="N10" s="309" t="s">
        <v>27</v>
      </c>
      <c r="O10" s="311" t="s">
        <v>28</v>
      </c>
      <c r="P10" s="313" t="s">
        <v>29</v>
      </c>
      <c r="Q10" s="303" t="s">
        <v>30</v>
      </c>
    </row>
    <row r="11" spans="1:17" ht="54.75" customHeight="1" x14ac:dyDescent="0.3">
      <c r="A11" s="327"/>
      <c r="B11" s="331"/>
      <c r="C11" s="332"/>
      <c r="D11" s="333"/>
      <c r="E11" s="303"/>
      <c r="F11" s="316"/>
      <c r="G11" s="303"/>
      <c r="H11" s="325"/>
      <c r="I11" s="303"/>
      <c r="J11" s="307"/>
      <c r="K11" s="76" t="s">
        <v>31</v>
      </c>
      <c r="L11" s="77"/>
      <c r="M11" s="80" t="s">
        <v>33</v>
      </c>
      <c r="N11" s="310"/>
      <c r="O11" s="312"/>
      <c r="P11" s="314"/>
      <c r="Q11" s="304"/>
    </row>
    <row r="12" spans="1:17" x14ac:dyDescent="0.3">
      <c r="A12" s="9" t="s">
        <v>49</v>
      </c>
      <c r="B12" s="130" t="s">
        <v>86</v>
      </c>
      <c r="C12" s="131"/>
      <c r="D12" s="17"/>
      <c r="E12" s="41">
        <v>1993</v>
      </c>
      <c r="F12" s="42">
        <v>90.15</v>
      </c>
      <c r="G12" s="43" t="s">
        <v>79</v>
      </c>
      <c r="H12" s="13" t="s">
        <v>87</v>
      </c>
      <c r="I12" s="11">
        <v>24</v>
      </c>
      <c r="J12" s="39">
        <v>4</v>
      </c>
      <c r="K12" s="39">
        <v>50</v>
      </c>
      <c r="L12" s="39"/>
      <c r="M12" s="12"/>
      <c r="N12" s="12">
        <f>K12*J12</f>
        <v>200</v>
      </c>
      <c r="O12" s="36">
        <v>20</v>
      </c>
      <c r="P12" s="36" t="s">
        <v>72</v>
      </c>
      <c r="Q12" s="18" t="s">
        <v>85</v>
      </c>
    </row>
    <row r="13" spans="1:17" x14ac:dyDescent="0.3">
      <c r="A13" s="9" t="s">
        <v>50</v>
      </c>
      <c r="B13" s="150" t="s">
        <v>112</v>
      </c>
      <c r="C13" s="151"/>
      <c r="D13" s="115"/>
      <c r="E13" s="82">
        <v>2000</v>
      </c>
      <c r="F13" s="86">
        <v>95.25</v>
      </c>
      <c r="G13" s="13" t="s">
        <v>71</v>
      </c>
      <c r="H13" s="106" t="s">
        <v>229</v>
      </c>
      <c r="I13" s="82">
        <v>28</v>
      </c>
      <c r="J13" s="39">
        <v>6</v>
      </c>
      <c r="K13" s="39">
        <v>26</v>
      </c>
      <c r="L13" s="39"/>
      <c r="M13" s="12"/>
      <c r="N13" s="12">
        <f>K13*J13</f>
        <v>156</v>
      </c>
      <c r="O13" s="39">
        <v>18</v>
      </c>
      <c r="P13" s="87" t="s">
        <v>72</v>
      </c>
      <c r="Q13" s="84" t="s">
        <v>211</v>
      </c>
    </row>
    <row r="14" spans="1:17" x14ac:dyDescent="0.3">
      <c r="A14" s="9" t="s">
        <v>51</v>
      </c>
      <c r="B14" s="129" t="s">
        <v>224</v>
      </c>
      <c r="C14" s="129"/>
      <c r="D14" s="92"/>
      <c r="E14" s="11">
        <v>2001</v>
      </c>
      <c r="F14" s="12">
        <v>88.9</v>
      </c>
      <c r="G14" s="11" t="s">
        <v>72</v>
      </c>
      <c r="H14" s="106" t="s">
        <v>204</v>
      </c>
      <c r="I14" s="11">
        <v>16</v>
      </c>
      <c r="J14" s="36">
        <v>1</v>
      </c>
      <c r="K14" s="11">
        <v>30</v>
      </c>
      <c r="L14" s="11"/>
      <c r="M14" s="12"/>
      <c r="N14" s="12">
        <f>K14*J14</f>
        <v>30</v>
      </c>
      <c r="O14" s="36">
        <v>16</v>
      </c>
      <c r="P14" s="87" t="s">
        <v>72</v>
      </c>
      <c r="Q14" s="18" t="s">
        <v>110</v>
      </c>
    </row>
    <row r="15" spans="1:17" x14ac:dyDescent="0.3">
      <c r="A15" s="59" t="s">
        <v>34</v>
      </c>
      <c r="D15" s="78"/>
      <c r="F15" s="59" t="s">
        <v>36</v>
      </c>
      <c r="I15" s="59" t="s">
        <v>34</v>
      </c>
      <c r="M15" s="78"/>
      <c r="P15" s="59" t="s">
        <v>38</v>
      </c>
    </row>
    <row r="16" spans="1:17" x14ac:dyDescent="0.3">
      <c r="A16" s="59" t="s">
        <v>40</v>
      </c>
      <c r="F16" s="59" t="s">
        <v>37</v>
      </c>
      <c r="I16" s="59" t="s">
        <v>41</v>
      </c>
      <c r="P16" s="59" t="s">
        <v>39</v>
      </c>
    </row>
  </sheetData>
  <sortState ref="A12:Q14">
    <sortCondition descending="1" ref="N12:N14"/>
  </sortState>
  <mergeCells count="19">
    <mergeCell ref="Q10:Q11"/>
    <mergeCell ref="I10:I11"/>
    <mergeCell ref="J10:J11"/>
    <mergeCell ref="K10:M10"/>
    <mergeCell ref="N10:N11"/>
    <mergeCell ref="O10:O11"/>
    <mergeCell ref="P10:P11"/>
    <mergeCell ref="H10:H11"/>
    <mergeCell ref="A10:A11"/>
    <mergeCell ref="B10:D11"/>
    <mergeCell ref="E10:E11"/>
    <mergeCell ref="F10:F11"/>
    <mergeCell ref="G10:G11"/>
    <mergeCell ref="N4:Q4"/>
    <mergeCell ref="A7:D7"/>
    <mergeCell ref="F7:H7"/>
    <mergeCell ref="A8:D8"/>
    <mergeCell ref="F8:H8"/>
    <mergeCell ref="N8:Q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A5" zoomScale="120" zoomScaleNormal="120" workbookViewId="0">
      <selection activeCell="K19" sqref="K19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10" style="59" customWidth="1"/>
    <col min="5" max="5" width="6.109375" style="59" customWidth="1"/>
    <col min="6" max="7" width="6.5546875" style="59" customWidth="1"/>
    <col min="8" max="8" width="27.10937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5.6640625" style="59" customWidth="1"/>
    <col min="14" max="14" width="5.109375" style="59" customWidth="1"/>
    <col min="15" max="15" width="21.33203125" style="59" customWidth="1"/>
    <col min="16" max="16384" width="8.88671875" style="59"/>
  </cols>
  <sheetData>
    <row r="1" spans="1:15" x14ac:dyDescent="0.3">
      <c r="A1" s="58" t="s">
        <v>0</v>
      </c>
      <c r="B1" s="58"/>
      <c r="C1" s="58"/>
      <c r="D1" s="58"/>
      <c r="E1" s="58"/>
    </row>
    <row r="2" spans="1:15" x14ac:dyDescent="0.3">
      <c r="A2" s="58" t="s">
        <v>1</v>
      </c>
      <c r="B2" s="58"/>
      <c r="C2" s="58"/>
      <c r="D2" s="58"/>
      <c r="E2" s="58"/>
    </row>
    <row r="3" spans="1:15" ht="15" thickBot="1" x14ac:dyDescent="0.35">
      <c r="A3" s="58"/>
      <c r="B3" s="58"/>
      <c r="C3" s="58"/>
      <c r="D3" s="58"/>
      <c r="G3" s="60" t="s">
        <v>2</v>
      </c>
    </row>
    <row r="4" spans="1:15" ht="15" thickBot="1" x14ac:dyDescent="0.35">
      <c r="J4" s="58" t="s">
        <v>3</v>
      </c>
      <c r="N4" s="300" t="s">
        <v>4</v>
      </c>
      <c r="O4" s="302"/>
    </row>
    <row r="5" spans="1:15" ht="25.2" thickBot="1" x14ac:dyDescent="0.35">
      <c r="A5" s="61" t="s">
        <v>5</v>
      </c>
      <c r="B5" s="62">
        <v>9</v>
      </c>
      <c r="C5" s="63" t="s">
        <v>6</v>
      </c>
      <c r="D5" s="62" t="s">
        <v>42</v>
      </c>
      <c r="E5" s="63" t="s">
        <v>7</v>
      </c>
      <c r="F5" s="62">
        <v>2018</v>
      </c>
      <c r="H5" s="64" t="s">
        <v>8</v>
      </c>
      <c r="J5" s="59" t="s">
        <v>9</v>
      </c>
      <c r="N5" s="65" t="s">
        <v>45</v>
      </c>
      <c r="O5" s="67"/>
    </row>
    <row r="6" spans="1:15" ht="15" thickBot="1" x14ac:dyDescent="0.35">
      <c r="H6" s="68" t="s">
        <v>44</v>
      </c>
      <c r="N6" s="69" t="s">
        <v>46</v>
      </c>
      <c r="O6" s="71"/>
    </row>
    <row r="7" spans="1:15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5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9"/>
    </row>
    <row r="9" spans="1:15" ht="15" x14ac:dyDescent="0.3">
      <c r="A9" s="73"/>
      <c r="B9" s="73"/>
      <c r="C9" s="73"/>
      <c r="D9" s="73"/>
      <c r="H9" s="72" t="s">
        <v>35</v>
      </c>
      <c r="J9" s="74"/>
      <c r="N9" s="75"/>
      <c r="O9" s="75"/>
    </row>
    <row r="10" spans="1:15" ht="15" customHeight="1" x14ac:dyDescent="0.3">
      <c r="A10" s="356" t="s">
        <v>18</v>
      </c>
      <c r="B10" s="328" t="s">
        <v>19</v>
      </c>
      <c r="C10" s="329"/>
      <c r="D10" s="330"/>
      <c r="E10" s="305" t="s">
        <v>20</v>
      </c>
      <c r="F10" s="315" t="s">
        <v>47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53" t="s">
        <v>31</v>
      </c>
      <c r="L10" s="354" t="s">
        <v>27</v>
      </c>
      <c r="M10" s="355" t="s">
        <v>28</v>
      </c>
      <c r="N10" s="352" t="s">
        <v>29</v>
      </c>
      <c r="O10" s="305" t="s">
        <v>30</v>
      </c>
    </row>
    <row r="11" spans="1:15" ht="54" customHeight="1" x14ac:dyDescent="0.3">
      <c r="A11" s="357"/>
      <c r="B11" s="331"/>
      <c r="C11" s="332"/>
      <c r="D11" s="333"/>
      <c r="E11" s="305"/>
      <c r="F11" s="315"/>
      <c r="G11" s="305"/>
      <c r="H11" s="308"/>
      <c r="I11" s="305"/>
      <c r="J11" s="306"/>
      <c r="K11" s="353"/>
      <c r="L11" s="354"/>
      <c r="M11" s="355"/>
      <c r="N11" s="352"/>
      <c r="O11" s="305"/>
    </row>
    <row r="12" spans="1:15" x14ac:dyDescent="0.3">
      <c r="A12" s="9" t="s">
        <v>49</v>
      </c>
      <c r="B12" s="152" t="s">
        <v>181</v>
      </c>
      <c r="C12" s="55"/>
      <c r="D12" s="56"/>
      <c r="E12" s="15">
        <v>2003</v>
      </c>
      <c r="F12" s="51">
        <v>59.3</v>
      </c>
      <c r="G12" s="13" t="s">
        <v>71</v>
      </c>
      <c r="H12" s="13" t="s">
        <v>182</v>
      </c>
      <c r="I12" s="11">
        <v>12</v>
      </c>
      <c r="J12" s="11">
        <v>1</v>
      </c>
      <c r="K12" s="11">
        <v>71</v>
      </c>
      <c r="L12" s="11">
        <f>K12*J12</f>
        <v>71</v>
      </c>
      <c r="M12" s="88">
        <v>20</v>
      </c>
      <c r="N12" s="13" t="s">
        <v>72</v>
      </c>
      <c r="O12" s="18" t="s">
        <v>85</v>
      </c>
    </row>
    <row r="13" spans="1:15" x14ac:dyDescent="0.25">
      <c r="A13" s="9" t="s">
        <v>50</v>
      </c>
      <c r="B13" s="149" t="s">
        <v>95</v>
      </c>
      <c r="C13" s="45"/>
      <c r="D13" s="46"/>
      <c r="E13" s="25">
        <v>1996</v>
      </c>
      <c r="F13" s="26">
        <v>56.3</v>
      </c>
      <c r="G13" s="27" t="s">
        <v>71</v>
      </c>
      <c r="H13" s="108" t="s">
        <v>96</v>
      </c>
      <c r="I13" s="23">
        <v>12</v>
      </c>
      <c r="J13" s="35">
        <v>1</v>
      </c>
      <c r="K13" s="35">
        <v>25</v>
      </c>
      <c r="L13" s="11">
        <f>K13*J13</f>
        <v>25</v>
      </c>
      <c r="M13" s="20">
        <v>18</v>
      </c>
      <c r="N13" s="13" t="s">
        <v>72</v>
      </c>
      <c r="O13" s="34" t="s">
        <v>183</v>
      </c>
    </row>
    <row r="14" spans="1:15" x14ac:dyDescent="0.3">
      <c r="A14" s="59" t="s">
        <v>34</v>
      </c>
      <c r="D14" s="78"/>
      <c r="F14" s="59" t="s">
        <v>36</v>
      </c>
      <c r="I14" s="59" t="s">
        <v>34</v>
      </c>
      <c r="M14" s="78"/>
      <c r="O14" s="59" t="s">
        <v>38</v>
      </c>
    </row>
    <row r="15" spans="1:15" x14ac:dyDescent="0.3">
      <c r="A15" s="59" t="s">
        <v>40</v>
      </c>
      <c r="F15" s="59" t="s">
        <v>37</v>
      </c>
      <c r="I15" s="59" t="s">
        <v>41</v>
      </c>
      <c r="O15" s="59" t="s">
        <v>39</v>
      </c>
    </row>
  </sheetData>
  <mergeCells count="19">
    <mergeCell ref="L10:L11"/>
    <mergeCell ref="M10:M11"/>
    <mergeCell ref="N10:N11"/>
    <mergeCell ref="H10:H11"/>
    <mergeCell ref="N4:O4"/>
    <mergeCell ref="O10:O11"/>
    <mergeCell ref="I10:I11"/>
    <mergeCell ref="J10:J11"/>
    <mergeCell ref="K10:K11"/>
    <mergeCell ref="A7:D7"/>
    <mergeCell ref="F7:H7"/>
    <mergeCell ref="A8:D8"/>
    <mergeCell ref="F8:H8"/>
    <mergeCell ref="N8:O8"/>
    <mergeCell ref="A10:A11"/>
    <mergeCell ref="B10:D11"/>
    <mergeCell ref="E10:E11"/>
    <mergeCell ref="F10:F11"/>
    <mergeCell ref="G10:G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7" zoomScale="130" zoomScaleNormal="130" workbookViewId="0">
      <selection activeCell="H18" sqref="H18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10.21875" style="59" customWidth="1"/>
    <col min="5" max="5" width="6.109375" style="59" customWidth="1"/>
    <col min="6" max="7" width="6.5546875" style="59" customWidth="1"/>
    <col min="8" max="8" width="27.10937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5.6640625" style="59" customWidth="1"/>
    <col min="14" max="14" width="5.109375" style="59" customWidth="1"/>
    <col min="15" max="15" width="20.88671875" style="59" customWidth="1"/>
    <col min="16" max="16384" width="8.88671875" style="59"/>
  </cols>
  <sheetData>
    <row r="1" spans="1:15" x14ac:dyDescent="0.3">
      <c r="A1" s="58" t="s">
        <v>0</v>
      </c>
      <c r="B1" s="58"/>
      <c r="C1" s="58"/>
      <c r="D1" s="58"/>
      <c r="E1" s="58"/>
    </row>
    <row r="2" spans="1:15" x14ac:dyDescent="0.3">
      <c r="A2" s="58" t="s">
        <v>1</v>
      </c>
      <c r="B2" s="58"/>
      <c r="C2" s="58"/>
      <c r="D2" s="58"/>
      <c r="E2" s="58"/>
    </row>
    <row r="3" spans="1:15" ht="15" thickBot="1" x14ac:dyDescent="0.35">
      <c r="A3" s="58"/>
      <c r="B3" s="58"/>
      <c r="C3" s="58"/>
      <c r="D3" s="58"/>
      <c r="G3" s="60" t="s">
        <v>2</v>
      </c>
    </row>
    <row r="4" spans="1:15" ht="15" thickBot="1" x14ac:dyDescent="0.35">
      <c r="J4" s="58" t="s">
        <v>3</v>
      </c>
      <c r="N4" s="300" t="s">
        <v>4</v>
      </c>
      <c r="O4" s="302"/>
    </row>
    <row r="5" spans="1:15" ht="25.2" thickBot="1" x14ac:dyDescent="0.35">
      <c r="A5" s="61" t="s">
        <v>5</v>
      </c>
      <c r="B5" s="62">
        <v>9</v>
      </c>
      <c r="C5" s="63" t="s">
        <v>6</v>
      </c>
      <c r="D5" s="62" t="s">
        <v>42</v>
      </c>
      <c r="E5" s="63" t="s">
        <v>7</v>
      </c>
      <c r="F5" s="62">
        <v>2017</v>
      </c>
      <c r="H5" s="64" t="s">
        <v>8</v>
      </c>
      <c r="J5" s="59" t="s">
        <v>9</v>
      </c>
      <c r="N5" s="65" t="s">
        <v>45</v>
      </c>
      <c r="O5" s="67"/>
    </row>
    <row r="6" spans="1:15" ht="15" thickBot="1" x14ac:dyDescent="0.35">
      <c r="H6" s="68" t="s">
        <v>138</v>
      </c>
      <c r="N6" s="69" t="s">
        <v>46</v>
      </c>
      <c r="O6" s="71"/>
    </row>
    <row r="7" spans="1:15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5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9"/>
    </row>
    <row r="9" spans="1:15" ht="15" x14ac:dyDescent="0.3">
      <c r="A9" s="73"/>
      <c r="B9" s="73"/>
      <c r="C9" s="73"/>
      <c r="D9" s="73"/>
      <c r="H9" s="72" t="s">
        <v>137</v>
      </c>
      <c r="J9" s="74"/>
      <c r="N9" s="75"/>
      <c r="O9" s="75"/>
    </row>
    <row r="10" spans="1:15" ht="15" customHeight="1" x14ac:dyDescent="0.3">
      <c r="A10" s="326" t="s">
        <v>18</v>
      </c>
      <c r="B10" s="386" t="s">
        <v>19</v>
      </c>
      <c r="C10" s="387"/>
      <c r="D10" s="388"/>
      <c r="E10" s="305" t="s">
        <v>20</v>
      </c>
      <c r="F10" s="315" t="s">
        <v>47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58" t="s">
        <v>31</v>
      </c>
      <c r="L10" s="309" t="s">
        <v>27</v>
      </c>
      <c r="M10" s="311" t="s">
        <v>28</v>
      </c>
      <c r="N10" s="313" t="s">
        <v>29</v>
      </c>
      <c r="O10" s="303" t="s">
        <v>30</v>
      </c>
    </row>
    <row r="11" spans="1:15" ht="54" customHeight="1" x14ac:dyDescent="0.3">
      <c r="A11" s="327"/>
      <c r="B11" s="389"/>
      <c r="C11" s="390"/>
      <c r="D11" s="391"/>
      <c r="E11" s="303"/>
      <c r="F11" s="316"/>
      <c r="G11" s="303"/>
      <c r="H11" s="325"/>
      <c r="I11" s="303"/>
      <c r="J11" s="307"/>
      <c r="K11" s="359"/>
      <c r="L11" s="310"/>
      <c r="M11" s="312"/>
      <c r="N11" s="314"/>
      <c r="O11" s="304"/>
    </row>
    <row r="12" spans="1:15" x14ac:dyDescent="0.25">
      <c r="A12" s="9" t="s">
        <v>49</v>
      </c>
      <c r="B12" s="129" t="s">
        <v>167</v>
      </c>
      <c r="C12" s="102"/>
      <c r="D12" s="102"/>
      <c r="E12" s="25">
        <v>1991</v>
      </c>
      <c r="F12" s="26">
        <v>78.099999999999994</v>
      </c>
      <c r="G12" s="27" t="s">
        <v>70</v>
      </c>
      <c r="H12" s="23" t="s">
        <v>161</v>
      </c>
      <c r="I12" s="13">
        <v>24</v>
      </c>
      <c r="J12" s="36">
        <v>8</v>
      </c>
      <c r="K12" s="36">
        <v>32</v>
      </c>
      <c r="L12" s="36">
        <f>K12*J12</f>
        <v>256</v>
      </c>
      <c r="M12" s="11">
        <v>20</v>
      </c>
      <c r="N12" s="43" t="s">
        <v>72</v>
      </c>
      <c r="O12" s="109" t="s">
        <v>168</v>
      </c>
    </row>
    <row r="13" spans="1:15" x14ac:dyDescent="0.3">
      <c r="A13" s="9" t="s">
        <v>50</v>
      </c>
      <c r="B13" s="133" t="s">
        <v>141</v>
      </c>
      <c r="C13" s="16"/>
      <c r="D13" s="17"/>
      <c r="E13" s="41">
        <v>1995</v>
      </c>
      <c r="F13" s="42">
        <v>66.05</v>
      </c>
      <c r="G13" s="43" t="s">
        <v>70</v>
      </c>
      <c r="H13" s="13" t="s">
        <v>142</v>
      </c>
      <c r="I13" s="13">
        <v>16</v>
      </c>
      <c r="J13" s="36">
        <v>3</v>
      </c>
      <c r="K13" s="36">
        <v>54</v>
      </c>
      <c r="L13" s="36">
        <f>K13*J13</f>
        <v>162</v>
      </c>
      <c r="M13" s="11">
        <v>18</v>
      </c>
      <c r="N13" s="43">
        <v>2</v>
      </c>
      <c r="O13" s="121" t="s">
        <v>143</v>
      </c>
    </row>
    <row r="14" spans="1:15" x14ac:dyDescent="0.25">
      <c r="A14" s="9" t="s">
        <v>51</v>
      </c>
      <c r="B14" s="130" t="s">
        <v>66</v>
      </c>
      <c r="C14" s="16"/>
      <c r="D14" s="17"/>
      <c r="E14" s="41">
        <v>2003</v>
      </c>
      <c r="F14" s="42">
        <v>69.5</v>
      </c>
      <c r="G14" s="43" t="s">
        <v>79</v>
      </c>
      <c r="H14" s="23" t="s">
        <v>241</v>
      </c>
      <c r="I14" s="11">
        <v>12</v>
      </c>
      <c r="J14" s="36">
        <v>1</v>
      </c>
      <c r="K14" s="36">
        <v>68</v>
      </c>
      <c r="L14" s="36">
        <f>K14*J14</f>
        <v>68</v>
      </c>
      <c r="M14" s="36">
        <v>16</v>
      </c>
      <c r="N14" s="43" t="s">
        <v>72</v>
      </c>
      <c r="O14" s="18" t="s">
        <v>64</v>
      </c>
    </row>
    <row r="15" spans="1:15" x14ac:dyDescent="0.25">
      <c r="A15" s="9" t="s">
        <v>52</v>
      </c>
      <c r="B15" s="130" t="s">
        <v>69</v>
      </c>
      <c r="C15" s="45"/>
      <c r="D15" s="46"/>
      <c r="E15" s="25">
        <v>2003</v>
      </c>
      <c r="F15" s="26">
        <v>76.5</v>
      </c>
      <c r="G15" s="27">
        <v>1</v>
      </c>
      <c r="H15" s="23" t="s">
        <v>241</v>
      </c>
      <c r="I15" s="23">
        <v>12</v>
      </c>
      <c r="J15" s="36">
        <v>1</v>
      </c>
      <c r="K15" s="20">
        <v>67</v>
      </c>
      <c r="L15" s="36">
        <f>K15*J15</f>
        <v>67</v>
      </c>
      <c r="M15" s="20">
        <v>15</v>
      </c>
      <c r="N15" s="28" t="s">
        <v>72</v>
      </c>
      <c r="O15" s="29" t="s">
        <v>64</v>
      </c>
    </row>
    <row r="16" spans="1:15" x14ac:dyDescent="0.25">
      <c r="A16" s="9" t="s">
        <v>53</v>
      </c>
      <c r="B16" s="130" t="s">
        <v>169</v>
      </c>
      <c r="C16" s="122"/>
      <c r="D16" s="123"/>
      <c r="E16" s="25">
        <v>1994</v>
      </c>
      <c r="F16" s="26">
        <v>88.5</v>
      </c>
      <c r="G16" s="27" t="s">
        <v>72</v>
      </c>
      <c r="H16" s="23" t="s">
        <v>161</v>
      </c>
      <c r="I16" s="23">
        <v>12</v>
      </c>
      <c r="J16" s="36">
        <v>1</v>
      </c>
      <c r="K16" s="20">
        <v>32</v>
      </c>
      <c r="L16" s="36">
        <f>K16*J16</f>
        <v>32</v>
      </c>
      <c r="M16" s="20">
        <v>14</v>
      </c>
      <c r="N16" s="28" t="s">
        <v>72</v>
      </c>
      <c r="O16" s="109" t="s">
        <v>168</v>
      </c>
    </row>
    <row r="17" spans="1:15" x14ac:dyDescent="0.3">
      <c r="A17" s="59" t="s">
        <v>34</v>
      </c>
      <c r="D17" s="78"/>
      <c r="F17" s="59" t="s">
        <v>36</v>
      </c>
      <c r="I17" s="59" t="s">
        <v>34</v>
      </c>
      <c r="M17" s="78"/>
      <c r="O17" s="59" t="s">
        <v>38</v>
      </c>
    </row>
    <row r="18" spans="1:15" x14ac:dyDescent="0.3">
      <c r="A18" s="59" t="s">
        <v>40</v>
      </c>
      <c r="F18" s="59" t="s">
        <v>37</v>
      </c>
      <c r="I18" s="59" t="s">
        <v>41</v>
      </c>
      <c r="O18" s="59" t="s">
        <v>39</v>
      </c>
    </row>
  </sheetData>
  <sortState ref="A12:O16">
    <sortCondition descending="1" ref="L12:L16"/>
  </sortState>
  <mergeCells count="19">
    <mergeCell ref="H10:H11"/>
    <mergeCell ref="O10:O11"/>
    <mergeCell ref="I10:I11"/>
    <mergeCell ref="J10:J11"/>
    <mergeCell ref="K10:K11"/>
    <mergeCell ref="L10:L11"/>
    <mergeCell ref="M10:M11"/>
    <mergeCell ref="N10:N11"/>
    <mergeCell ref="A10:A11"/>
    <mergeCell ref="B10:D11"/>
    <mergeCell ref="E10:E11"/>
    <mergeCell ref="F10:F11"/>
    <mergeCell ref="G10:G11"/>
    <mergeCell ref="N4:O4"/>
    <mergeCell ref="A7:D7"/>
    <mergeCell ref="F7:H7"/>
    <mergeCell ref="A8:D8"/>
    <mergeCell ref="F8:H8"/>
    <mergeCell ref="N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opLeftCell="A8" zoomScale="120" zoomScaleNormal="120" workbookViewId="0">
      <selection activeCell="Q14" sqref="Q14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10" style="59" customWidth="1"/>
    <col min="5" max="5" width="6.109375" style="59" customWidth="1"/>
    <col min="6" max="7" width="6.5546875" style="59" customWidth="1"/>
    <col min="8" max="8" width="27.10937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6.44140625" style="59" customWidth="1"/>
    <col min="14" max="14" width="6" style="59" customWidth="1"/>
    <col min="15" max="15" width="5.5546875" style="59" customWidth="1"/>
    <col min="16" max="16" width="5.109375" style="59" customWidth="1"/>
    <col min="17" max="17" width="16" style="59" customWidth="1"/>
    <col min="18" max="16384" width="8.88671875" style="59"/>
  </cols>
  <sheetData>
    <row r="1" spans="1:17" x14ac:dyDescent="0.3">
      <c r="A1" s="58" t="s">
        <v>0</v>
      </c>
      <c r="B1" s="58"/>
      <c r="C1" s="58"/>
      <c r="D1" s="58"/>
      <c r="E1" s="58"/>
    </row>
    <row r="2" spans="1:17" x14ac:dyDescent="0.3">
      <c r="A2" s="58" t="s">
        <v>1</v>
      </c>
      <c r="B2" s="58"/>
      <c r="C2" s="58"/>
      <c r="D2" s="58"/>
      <c r="E2" s="58"/>
    </row>
    <row r="3" spans="1:17" ht="15" thickBot="1" x14ac:dyDescent="0.35">
      <c r="A3" s="58"/>
      <c r="B3" s="58"/>
      <c r="C3" s="58"/>
      <c r="D3" s="58"/>
      <c r="G3" s="60" t="s">
        <v>2</v>
      </c>
    </row>
    <row r="4" spans="1:17" ht="15" thickBot="1" x14ac:dyDescent="0.35">
      <c r="J4" s="58" t="s">
        <v>3</v>
      </c>
      <c r="N4" s="300" t="s">
        <v>4</v>
      </c>
      <c r="O4" s="301"/>
      <c r="P4" s="301"/>
      <c r="Q4" s="302"/>
    </row>
    <row r="5" spans="1:17" ht="25.2" thickBot="1" x14ac:dyDescent="0.35">
      <c r="A5" s="61" t="s">
        <v>5</v>
      </c>
      <c r="B5" s="62">
        <v>10</v>
      </c>
      <c r="C5" s="63" t="s">
        <v>6</v>
      </c>
      <c r="D5" s="62" t="s">
        <v>42</v>
      </c>
      <c r="E5" s="63" t="s">
        <v>7</v>
      </c>
      <c r="F5" s="62">
        <v>2018</v>
      </c>
      <c r="H5" s="64" t="s">
        <v>8</v>
      </c>
      <c r="J5" s="59" t="s">
        <v>9</v>
      </c>
      <c r="N5" s="65" t="s">
        <v>10</v>
      </c>
      <c r="O5" s="66"/>
      <c r="P5" s="67"/>
      <c r="Q5" s="67"/>
    </row>
    <row r="6" spans="1:17" ht="15" thickBot="1" x14ac:dyDescent="0.35">
      <c r="H6" s="68" t="s">
        <v>11</v>
      </c>
      <c r="N6" s="69" t="s">
        <v>12</v>
      </c>
      <c r="O6" s="70"/>
      <c r="P6" s="71"/>
      <c r="Q6" s="71"/>
    </row>
    <row r="7" spans="1:17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7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8"/>
      <c r="P8" s="298"/>
      <c r="Q8" s="299"/>
    </row>
    <row r="9" spans="1:17" ht="15" x14ac:dyDescent="0.3">
      <c r="A9" s="73"/>
      <c r="B9" s="73"/>
      <c r="C9" s="73"/>
      <c r="D9" s="73"/>
      <c r="H9" s="72" t="s">
        <v>130</v>
      </c>
      <c r="J9" s="74"/>
      <c r="N9" s="75"/>
      <c r="O9" s="75"/>
      <c r="P9" s="75"/>
      <c r="Q9" s="75"/>
    </row>
    <row r="10" spans="1:17" x14ac:dyDescent="0.3">
      <c r="A10" s="326" t="s">
        <v>18</v>
      </c>
      <c r="B10" s="328" t="s">
        <v>19</v>
      </c>
      <c r="C10" s="329"/>
      <c r="D10" s="330"/>
      <c r="E10" s="305" t="s">
        <v>20</v>
      </c>
      <c r="F10" s="315" t="s">
        <v>21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08" t="s">
        <v>26</v>
      </c>
      <c r="L10" s="308"/>
      <c r="M10" s="308"/>
      <c r="N10" s="309" t="s">
        <v>27</v>
      </c>
      <c r="O10" s="311" t="s">
        <v>28</v>
      </c>
      <c r="P10" s="313" t="s">
        <v>29</v>
      </c>
      <c r="Q10" s="303" t="s">
        <v>30</v>
      </c>
    </row>
    <row r="11" spans="1:17" ht="54.75" customHeight="1" x14ac:dyDescent="0.3">
      <c r="A11" s="327"/>
      <c r="B11" s="331"/>
      <c r="C11" s="332"/>
      <c r="D11" s="333"/>
      <c r="E11" s="303"/>
      <c r="F11" s="316"/>
      <c r="G11" s="303"/>
      <c r="H11" s="325"/>
      <c r="I11" s="303"/>
      <c r="J11" s="307"/>
      <c r="K11" s="76" t="s">
        <v>31</v>
      </c>
      <c r="L11" s="80" t="s">
        <v>32</v>
      </c>
      <c r="M11" s="80" t="s">
        <v>33</v>
      </c>
      <c r="N11" s="310"/>
      <c r="O11" s="312"/>
      <c r="P11" s="314"/>
      <c r="Q11" s="304"/>
    </row>
    <row r="12" spans="1:17" x14ac:dyDescent="0.25">
      <c r="A12" s="91" t="s">
        <v>49</v>
      </c>
      <c r="B12" s="239" t="s">
        <v>170</v>
      </c>
      <c r="C12" s="239"/>
      <c r="D12" s="239"/>
      <c r="E12" s="25">
        <v>1999</v>
      </c>
      <c r="F12" s="26">
        <v>67.7</v>
      </c>
      <c r="G12" s="27" t="s">
        <v>70</v>
      </c>
      <c r="H12" s="23" t="s">
        <v>161</v>
      </c>
      <c r="I12" s="13">
        <v>32</v>
      </c>
      <c r="J12" s="36">
        <v>8</v>
      </c>
      <c r="K12" s="36">
        <v>77</v>
      </c>
      <c r="L12" s="36">
        <v>83</v>
      </c>
      <c r="M12" s="12">
        <f t="shared" ref="M12:M20" si="0">L12/2+K12</f>
        <v>118.5</v>
      </c>
      <c r="N12" s="51">
        <f t="shared" ref="N12:N20" si="1">M12*J12</f>
        <v>948</v>
      </c>
      <c r="O12" s="36">
        <v>23</v>
      </c>
      <c r="P12" s="43" t="s">
        <v>70</v>
      </c>
      <c r="Q12" s="109" t="s">
        <v>168</v>
      </c>
    </row>
    <row r="13" spans="1:17" x14ac:dyDescent="0.25">
      <c r="A13" s="91" t="s">
        <v>50</v>
      </c>
      <c r="B13" s="207" t="s">
        <v>127</v>
      </c>
      <c r="C13" s="207"/>
      <c r="D13" s="207"/>
      <c r="E13" s="22">
        <v>1992</v>
      </c>
      <c r="F13" s="30">
        <v>66.599999999999994</v>
      </c>
      <c r="G13" s="22" t="s">
        <v>98</v>
      </c>
      <c r="H13" s="31" t="s">
        <v>176</v>
      </c>
      <c r="I13" s="31">
        <v>32</v>
      </c>
      <c r="J13" s="39">
        <v>8</v>
      </c>
      <c r="K13" s="39">
        <v>54</v>
      </c>
      <c r="L13" s="39">
        <v>80</v>
      </c>
      <c r="M13" s="12">
        <f t="shared" si="0"/>
        <v>94</v>
      </c>
      <c r="N13" s="51">
        <f t="shared" si="1"/>
        <v>752</v>
      </c>
      <c r="O13" s="36">
        <v>21</v>
      </c>
      <c r="P13" s="38" t="s">
        <v>70</v>
      </c>
      <c r="Q13" s="84" t="s">
        <v>74</v>
      </c>
    </row>
    <row r="14" spans="1:17" ht="20.399999999999999" x14ac:dyDescent="0.3">
      <c r="A14" s="91" t="s">
        <v>51</v>
      </c>
      <c r="B14" s="129" t="s">
        <v>100</v>
      </c>
      <c r="C14" s="129"/>
      <c r="D14" s="129"/>
      <c r="E14" s="41">
        <v>2000</v>
      </c>
      <c r="F14" s="42">
        <v>66.650000000000006</v>
      </c>
      <c r="G14" s="43" t="s">
        <v>71</v>
      </c>
      <c r="H14" s="8" t="s">
        <v>150</v>
      </c>
      <c r="I14" s="13">
        <v>24</v>
      </c>
      <c r="J14" s="39">
        <v>4</v>
      </c>
      <c r="K14" s="39">
        <v>92</v>
      </c>
      <c r="L14" s="39">
        <v>112</v>
      </c>
      <c r="M14" s="12">
        <f t="shared" si="0"/>
        <v>148</v>
      </c>
      <c r="N14" s="51">
        <f t="shared" si="1"/>
        <v>592</v>
      </c>
      <c r="O14" s="36">
        <v>17</v>
      </c>
      <c r="P14" s="38">
        <v>1</v>
      </c>
      <c r="Q14" s="185" t="s">
        <v>151</v>
      </c>
    </row>
    <row r="15" spans="1:17" x14ac:dyDescent="0.3">
      <c r="A15" s="91" t="s">
        <v>52</v>
      </c>
      <c r="B15" s="129" t="s">
        <v>101</v>
      </c>
      <c r="C15" s="129"/>
      <c r="D15" s="129"/>
      <c r="E15" s="41">
        <v>2003</v>
      </c>
      <c r="F15" s="42">
        <v>63.75</v>
      </c>
      <c r="G15" s="43" t="s">
        <v>72</v>
      </c>
      <c r="H15" s="13" t="s">
        <v>97</v>
      </c>
      <c r="I15" s="13">
        <v>24</v>
      </c>
      <c r="J15" s="36">
        <v>4</v>
      </c>
      <c r="K15" s="36">
        <v>81</v>
      </c>
      <c r="L15" s="36">
        <v>123</v>
      </c>
      <c r="M15" s="12">
        <f t="shared" si="0"/>
        <v>142.5</v>
      </c>
      <c r="N15" s="12">
        <f t="shared" si="1"/>
        <v>570</v>
      </c>
      <c r="O15" s="36">
        <v>16</v>
      </c>
      <c r="P15" s="43" t="s">
        <v>262</v>
      </c>
      <c r="Q15" s="79" t="s">
        <v>190</v>
      </c>
    </row>
    <row r="16" spans="1:17" x14ac:dyDescent="0.3">
      <c r="A16" s="90" t="s">
        <v>53</v>
      </c>
      <c r="B16" s="129" t="s">
        <v>89</v>
      </c>
      <c r="C16" s="129"/>
      <c r="D16" s="129"/>
      <c r="E16" s="41">
        <v>1989</v>
      </c>
      <c r="F16" s="42">
        <v>67.099999999999994</v>
      </c>
      <c r="G16" s="43" t="s">
        <v>70</v>
      </c>
      <c r="H16" s="13" t="s">
        <v>90</v>
      </c>
      <c r="I16" s="13">
        <v>28</v>
      </c>
      <c r="J16" s="39">
        <v>6</v>
      </c>
      <c r="K16" s="39">
        <v>40</v>
      </c>
      <c r="L16" s="39">
        <v>100</v>
      </c>
      <c r="M16" s="12">
        <f t="shared" si="0"/>
        <v>90</v>
      </c>
      <c r="N16" s="51">
        <f t="shared" si="1"/>
        <v>540</v>
      </c>
      <c r="O16" s="36">
        <v>14</v>
      </c>
      <c r="P16" s="43">
        <v>2</v>
      </c>
      <c r="Q16" s="18" t="s">
        <v>85</v>
      </c>
    </row>
    <row r="17" spans="1:17" x14ac:dyDescent="0.3">
      <c r="A17" s="91" t="s">
        <v>235</v>
      </c>
      <c r="B17" s="130" t="s">
        <v>250</v>
      </c>
      <c r="C17" s="131"/>
      <c r="D17" s="132"/>
      <c r="E17" s="41">
        <v>2002</v>
      </c>
      <c r="F17" s="42">
        <v>66.900000000000006</v>
      </c>
      <c r="G17" s="43">
        <v>1</v>
      </c>
      <c r="H17" s="13" t="s">
        <v>106</v>
      </c>
      <c r="I17" s="13">
        <v>24</v>
      </c>
      <c r="J17" s="36">
        <v>4</v>
      </c>
      <c r="K17" s="36">
        <v>96</v>
      </c>
      <c r="L17" s="36">
        <v>70</v>
      </c>
      <c r="M17" s="12">
        <f t="shared" si="0"/>
        <v>131</v>
      </c>
      <c r="N17" s="51">
        <f t="shared" si="1"/>
        <v>524</v>
      </c>
      <c r="O17" s="36">
        <v>14</v>
      </c>
      <c r="P17" s="43">
        <v>1</v>
      </c>
      <c r="Q17" s="18" t="s">
        <v>232</v>
      </c>
    </row>
    <row r="18" spans="1:17" x14ac:dyDescent="0.25">
      <c r="A18" s="91" t="s">
        <v>236</v>
      </c>
      <c r="B18" s="138" t="s">
        <v>76</v>
      </c>
      <c r="C18" s="139"/>
      <c r="D18" s="140"/>
      <c r="E18" s="22">
        <v>2001</v>
      </c>
      <c r="F18" s="30">
        <v>66.650000000000006</v>
      </c>
      <c r="G18" s="22" t="s">
        <v>71</v>
      </c>
      <c r="H18" s="31" t="s">
        <v>73</v>
      </c>
      <c r="I18" s="22">
        <v>24</v>
      </c>
      <c r="J18" s="39">
        <v>4</v>
      </c>
      <c r="K18" s="39">
        <v>50</v>
      </c>
      <c r="L18" s="39">
        <v>130</v>
      </c>
      <c r="M18" s="12">
        <f t="shared" si="0"/>
        <v>115</v>
      </c>
      <c r="N18" s="51">
        <f t="shared" si="1"/>
        <v>460</v>
      </c>
      <c r="O18" s="36">
        <v>13</v>
      </c>
      <c r="P18" s="38">
        <v>1</v>
      </c>
      <c r="Q18" s="84" t="s">
        <v>74</v>
      </c>
    </row>
    <row r="19" spans="1:17" x14ac:dyDescent="0.3">
      <c r="A19" s="91" t="s">
        <v>237</v>
      </c>
      <c r="B19" s="130" t="s">
        <v>205</v>
      </c>
      <c r="C19" s="131"/>
      <c r="D19" s="132"/>
      <c r="E19" s="41">
        <v>2001</v>
      </c>
      <c r="F19" s="42">
        <v>63.9</v>
      </c>
      <c r="G19" s="43" t="s">
        <v>71</v>
      </c>
      <c r="H19" s="106" t="s">
        <v>204</v>
      </c>
      <c r="I19" s="13">
        <v>24</v>
      </c>
      <c r="J19" s="36">
        <v>4</v>
      </c>
      <c r="K19" s="36">
        <v>50</v>
      </c>
      <c r="L19" s="36">
        <v>96</v>
      </c>
      <c r="M19" s="12">
        <f t="shared" si="0"/>
        <v>98</v>
      </c>
      <c r="N19" s="51">
        <f t="shared" si="1"/>
        <v>392</v>
      </c>
      <c r="O19" s="36">
        <v>11</v>
      </c>
      <c r="P19" s="43">
        <v>2</v>
      </c>
      <c r="Q19" s="18" t="s">
        <v>208</v>
      </c>
    </row>
    <row r="20" spans="1:17" x14ac:dyDescent="0.3">
      <c r="A20" s="91" t="s">
        <v>238</v>
      </c>
      <c r="B20" s="133" t="s">
        <v>149</v>
      </c>
      <c r="C20" s="143"/>
      <c r="D20" s="144"/>
      <c r="E20" s="8">
        <v>1999</v>
      </c>
      <c r="F20" s="8">
        <v>65.95</v>
      </c>
      <c r="G20" s="8" t="s">
        <v>72</v>
      </c>
      <c r="H20" s="8" t="s">
        <v>150</v>
      </c>
      <c r="I20" s="8">
        <v>16</v>
      </c>
      <c r="J20" s="39">
        <v>1</v>
      </c>
      <c r="K20" s="39">
        <v>56</v>
      </c>
      <c r="L20" s="39">
        <v>109</v>
      </c>
      <c r="M20" s="12">
        <f t="shared" si="0"/>
        <v>110.5</v>
      </c>
      <c r="N20" s="51">
        <f t="shared" si="1"/>
        <v>110.5</v>
      </c>
      <c r="O20" s="36">
        <v>10</v>
      </c>
      <c r="P20" s="38" t="s">
        <v>263</v>
      </c>
      <c r="Q20" s="44" t="s">
        <v>147</v>
      </c>
    </row>
    <row r="21" spans="1:17" x14ac:dyDescent="0.3">
      <c r="A21" s="59" t="s">
        <v>34</v>
      </c>
      <c r="D21" s="78"/>
      <c r="F21" s="59" t="s">
        <v>36</v>
      </c>
      <c r="I21" s="59" t="s">
        <v>34</v>
      </c>
      <c r="M21" s="78"/>
      <c r="P21" s="59" t="s">
        <v>38</v>
      </c>
    </row>
    <row r="22" spans="1:17" x14ac:dyDescent="0.3">
      <c r="A22" s="59" t="s">
        <v>40</v>
      </c>
      <c r="F22" s="59" t="s">
        <v>37</v>
      </c>
      <c r="I22" s="59" t="s">
        <v>41</v>
      </c>
      <c r="P22" s="59" t="s">
        <v>39</v>
      </c>
    </row>
  </sheetData>
  <sortState ref="A12:Q20">
    <sortCondition descending="1" ref="N12:N20"/>
  </sortState>
  <mergeCells count="19">
    <mergeCell ref="H10:H11"/>
    <mergeCell ref="G10:G11"/>
    <mergeCell ref="A7:D7"/>
    <mergeCell ref="F7:H7"/>
    <mergeCell ref="A8:D8"/>
    <mergeCell ref="F8:H8"/>
    <mergeCell ref="A10:A11"/>
    <mergeCell ref="B10:D11"/>
    <mergeCell ref="E10:E11"/>
    <mergeCell ref="F10:F11"/>
    <mergeCell ref="N4:Q4"/>
    <mergeCell ref="Q10:Q11"/>
    <mergeCell ref="I10:I11"/>
    <mergeCell ref="J10:J11"/>
    <mergeCell ref="K10:M10"/>
    <mergeCell ref="N8:Q8"/>
    <mergeCell ref="N10:N11"/>
    <mergeCell ref="O10:O11"/>
    <mergeCell ref="P10:P1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A10" zoomScale="120" zoomScaleNormal="120" workbookViewId="0">
      <selection activeCell="H10" sqref="H10:H11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10" style="59" customWidth="1"/>
    <col min="5" max="5" width="6.109375" style="59" customWidth="1"/>
    <col min="6" max="7" width="6.5546875" style="59" customWidth="1"/>
    <col min="8" max="8" width="28.554687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6.21875" style="59" customWidth="1"/>
    <col min="14" max="14" width="6.77734375" style="59" customWidth="1"/>
    <col min="15" max="15" width="5" style="59" customWidth="1"/>
    <col min="16" max="16" width="6" style="59" customWidth="1"/>
    <col min="17" max="17" width="13.77734375" style="59" customWidth="1"/>
    <col min="18" max="16384" width="8.88671875" style="59"/>
  </cols>
  <sheetData>
    <row r="1" spans="1:17" x14ac:dyDescent="0.3">
      <c r="A1" s="58" t="s">
        <v>0</v>
      </c>
      <c r="B1" s="58"/>
      <c r="C1" s="58"/>
      <c r="D1" s="58"/>
      <c r="E1" s="58"/>
    </row>
    <row r="2" spans="1:17" x14ac:dyDescent="0.3">
      <c r="A2" s="58" t="s">
        <v>1</v>
      </c>
      <c r="B2" s="58"/>
      <c r="C2" s="58"/>
      <c r="D2" s="58"/>
      <c r="E2" s="58"/>
    </row>
    <row r="3" spans="1:17" ht="15" thickBot="1" x14ac:dyDescent="0.35">
      <c r="A3" s="58"/>
      <c r="B3" s="58"/>
      <c r="C3" s="58"/>
      <c r="D3" s="58"/>
      <c r="G3" s="60" t="s">
        <v>2</v>
      </c>
    </row>
    <row r="4" spans="1:17" ht="15" thickBot="1" x14ac:dyDescent="0.35">
      <c r="J4" s="58" t="s">
        <v>3</v>
      </c>
      <c r="N4" s="300" t="s">
        <v>4</v>
      </c>
      <c r="O4" s="301"/>
      <c r="P4" s="301"/>
      <c r="Q4" s="302"/>
    </row>
    <row r="5" spans="1:17" ht="25.2" thickBot="1" x14ac:dyDescent="0.35">
      <c r="A5" s="61" t="s">
        <v>5</v>
      </c>
      <c r="B5" s="62">
        <v>10</v>
      </c>
      <c r="C5" s="63" t="s">
        <v>6</v>
      </c>
      <c r="D5" s="62" t="s">
        <v>42</v>
      </c>
      <c r="E5" s="63" t="s">
        <v>7</v>
      </c>
      <c r="F5" s="62">
        <v>2018</v>
      </c>
      <c r="H5" s="64" t="s">
        <v>8</v>
      </c>
      <c r="J5" s="59" t="s">
        <v>9</v>
      </c>
      <c r="N5" s="65" t="s">
        <v>10</v>
      </c>
      <c r="O5" s="66"/>
      <c r="P5" s="67"/>
      <c r="Q5" s="67"/>
    </row>
    <row r="6" spans="1:17" ht="15" thickBot="1" x14ac:dyDescent="0.35">
      <c r="H6" s="68" t="s">
        <v>11</v>
      </c>
      <c r="N6" s="69" t="s">
        <v>12</v>
      </c>
      <c r="O6" s="70"/>
      <c r="P6" s="71"/>
      <c r="Q6" s="71"/>
    </row>
    <row r="7" spans="1:17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7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8"/>
      <c r="P8" s="298"/>
      <c r="Q8" s="299"/>
    </row>
    <row r="9" spans="1:17" ht="15" x14ac:dyDescent="0.3">
      <c r="A9" s="73"/>
      <c r="B9" s="73"/>
      <c r="C9" s="73"/>
      <c r="D9" s="73"/>
      <c r="H9" s="72" t="s">
        <v>129</v>
      </c>
      <c r="J9" s="74"/>
      <c r="N9" s="75"/>
      <c r="O9" s="75"/>
      <c r="P9" s="75"/>
      <c r="Q9" s="75"/>
    </row>
    <row r="10" spans="1:17" x14ac:dyDescent="0.3">
      <c r="A10" s="326" t="s">
        <v>18</v>
      </c>
      <c r="B10" s="328" t="s">
        <v>19</v>
      </c>
      <c r="C10" s="329"/>
      <c r="D10" s="330"/>
      <c r="E10" s="305" t="s">
        <v>20</v>
      </c>
      <c r="F10" s="315" t="s">
        <v>21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08" t="s">
        <v>26</v>
      </c>
      <c r="L10" s="308"/>
      <c r="M10" s="308"/>
      <c r="N10" s="309" t="s">
        <v>27</v>
      </c>
      <c r="O10" s="311" t="s">
        <v>28</v>
      </c>
      <c r="P10" s="313" t="s">
        <v>29</v>
      </c>
      <c r="Q10" s="303" t="s">
        <v>30</v>
      </c>
    </row>
    <row r="11" spans="1:17" ht="52.5" customHeight="1" x14ac:dyDescent="0.3">
      <c r="A11" s="327"/>
      <c r="B11" s="331"/>
      <c r="C11" s="332"/>
      <c r="D11" s="333"/>
      <c r="E11" s="303"/>
      <c r="F11" s="316"/>
      <c r="G11" s="303"/>
      <c r="H11" s="325"/>
      <c r="I11" s="303"/>
      <c r="J11" s="307"/>
      <c r="K11" s="76" t="s">
        <v>31</v>
      </c>
      <c r="L11" s="80" t="s">
        <v>32</v>
      </c>
      <c r="M11" s="80" t="s">
        <v>33</v>
      </c>
      <c r="N11" s="310"/>
      <c r="O11" s="312"/>
      <c r="P11" s="314"/>
      <c r="Q11" s="304"/>
    </row>
    <row r="12" spans="1:17" ht="16.2" customHeight="1" x14ac:dyDescent="0.3">
      <c r="A12" s="9" t="s">
        <v>49</v>
      </c>
      <c r="B12" s="129" t="s">
        <v>67</v>
      </c>
      <c r="C12" s="129"/>
      <c r="D12" s="129"/>
      <c r="E12" s="41">
        <v>2002</v>
      </c>
      <c r="F12" s="42">
        <v>70.150000000000006</v>
      </c>
      <c r="G12" s="43" t="s">
        <v>71</v>
      </c>
      <c r="H12" s="13" t="s">
        <v>63</v>
      </c>
      <c r="I12" s="13">
        <v>32</v>
      </c>
      <c r="J12" s="36">
        <v>8</v>
      </c>
      <c r="K12" s="36">
        <v>70</v>
      </c>
      <c r="L12" s="36">
        <v>111</v>
      </c>
      <c r="M12" s="12">
        <f t="shared" ref="M12:M22" si="0">L12/2+K12</f>
        <v>125.5</v>
      </c>
      <c r="N12" s="12">
        <f t="shared" ref="N12:N22" si="1">M12*J12</f>
        <v>1004</v>
      </c>
      <c r="O12" s="36">
        <v>23</v>
      </c>
      <c r="P12" s="43" t="s">
        <v>278</v>
      </c>
      <c r="Q12" s="18" t="s">
        <v>64</v>
      </c>
    </row>
    <row r="13" spans="1:17" x14ac:dyDescent="0.3">
      <c r="A13" s="9" t="s">
        <v>50</v>
      </c>
      <c r="B13" s="130" t="s">
        <v>247</v>
      </c>
      <c r="C13" s="131"/>
      <c r="D13" s="132"/>
      <c r="E13" s="41">
        <v>1992</v>
      </c>
      <c r="F13" s="42">
        <v>71.55</v>
      </c>
      <c r="G13" s="15" t="s">
        <v>70</v>
      </c>
      <c r="H13" s="13" t="s">
        <v>161</v>
      </c>
      <c r="I13" s="13">
        <v>32</v>
      </c>
      <c r="J13" s="36">
        <v>8</v>
      </c>
      <c r="K13" s="15">
        <v>81</v>
      </c>
      <c r="L13" s="15">
        <v>86</v>
      </c>
      <c r="M13" s="12">
        <f t="shared" si="0"/>
        <v>124</v>
      </c>
      <c r="N13" s="12">
        <f t="shared" si="1"/>
        <v>992</v>
      </c>
      <c r="O13" s="11">
        <v>21</v>
      </c>
      <c r="P13" s="11" t="s">
        <v>70</v>
      </c>
      <c r="Q13" s="93" t="s">
        <v>248</v>
      </c>
    </row>
    <row r="14" spans="1:17" ht="20.399999999999999" x14ac:dyDescent="0.3">
      <c r="A14" s="9" t="s">
        <v>51</v>
      </c>
      <c r="B14" s="130" t="s">
        <v>195</v>
      </c>
      <c r="C14" s="131"/>
      <c r="D14" s="132"/>
      <c r="E14" s="41">
        <v>2000</v>
      </c>
      <c r="F14" s="42">
        <v>70.25</v>
      </c>
      <c r="G14" s="43" t="s">
        <v>70</v>
      </c>
      <c r="H14" s="13" t="s">
        <v>107</v>
      </c>
      <c r="I14" s="13">
        <v>32</v>
      </c>
      <c r="J14" s="36">
        <v>8</v>
      </c>
      <c r="K14" s="36">
        <v>77</v>
      </c>
      <c r="L14" s="36">
        <v>78</v>
      </c>
      <c r="M14" s="12">
        <f t="shared" si="0"/>
        <v>116</v>
      </c>
      <c r="N14" s="12">
        <f t="shared" si="1"/>
        <v>928</v>
      </c>
      <c r="O14" s="36">
        <v>19</v>
      </c>
      <c r="P14" s="11" t="s">
        <v>70</v>
      </c>
      <c r="Q14" s="295" t="s">
        <v>196</v>
      </c>
    </row>
    <row r="15" spans="1:17" ht="20.399999999999999" x14ac:dyDescent="0.3">
      <c r="A15" s="9" t="s">
        <v>52</v>
      </c>
      <c r="B15" s="130" t="s">
        <v>163</v>
      </c>
      <c r="C15" s="131"/>
      <c r="D15" s="132"/>
      <c r="E15" s="41">
        <v>1990</v>
      </c>
      <c r="F15" s="42">
        <v>71.650000000000006</v>
      </c>
      <c r="G15" s="43" t="s">
        <v>98</v>
      </c>
      <c r="H15" s="13" t="s">
        <v>161</v>
      </c>
      <c r="I15" s="13">
        <v>28</v>
      </c>
      <c r="J15" s="36">
        <v>6</v>
      </c>
      <c r="K15" s="36">
        <v>80</v>
      </c>
      <c r="L15" s="36">
        <v>121</v>
      </c>
      <c r="M15" s="12">
        <f t="shared" si="0"/>
        <v>140.5</v>
      </c>
      <c r="N15" s="12">
        <f t="shared" si="1"/>
        <v>843</v>
      </c>
      <c r="O15" s="36">
        <v>16</v>
      </c>
      <c r="P15" s="37">
        <v>1</v>
      </c>
      <c r="Q15" s="295" t="s">
        <v>164</v>
      </c>
    </row>
    <row r="16" spans="1:17" x14ac:dyDescent="0.3">
      <c r="A16" s="9" t="s">
        <v>53</v>
      </c>
      <c r="B16" s="130" t="s">
        <v>113</v>
      </c>
      <c r="C16" s="131"/>
      <c r="D16" s="132"/>
      <c r="E16" s="41">
        <v>1985</v>
      </c>
      <c r="F16" s="42">
        <v>71.900000000000006</v>
      </c>
      <c r="G16" s="43" t="s">
        <v>70</v>
      </c>
      <c r="H16" s="13" t="s">
        <v>198</v>
      </c>
      <c r="I16" s="13">
        <v>24</v>
      </c>
      <c r="J16" s="36">
        <v>4</v>
      </c>
      <c r="K16" s="36">
        <v>53</v>
      </c>
      <c r="L16" s="36">
        <v>172</v>
      </c>
      <c r="M16" s="12">
        <f t="shared" si="0"/>
        <v>139</v>
      </c>
      <c r="N16" s="12">
        <f t="shared" si="1"/>
        <v>556</v>
      </c>
      <c r="O16" s="36">
        <v>15</v>
      </c>
      <c r="P16" s="37">
        <v>1</v>
      </c>
      <c r="Q16" s="93" t="s">
        <v>209</v>
      </c>
    </row>
    <row r="17" spans="1:17" x14ac:dyDescent="0.3">
      <c r="A17" s="9" t="s">
        <v>235</v>
      </c>
      <c r="B17" s="133" t="s">
        <v>184</v>
      </c>
      <c r="C17" s="131"/>
      <c r="D17" s="132"/>
      <c r="E17" s="15">
        <v>1991</v>
      </c>
      <c r="F17" s="12">
        <v>71.75</v>
      </c>
      <c r="G17" s="11" t="s">
        <v>71</v>
      </c>
      <c r="H17" s="13" t="s">
        <v>84</v>
      </c>
      <c r="I17" s="13">
        <v>28</v>
      </c>
      <c r="J17" s="36">
        <v>6</v>
      </c>
      <c r="K17" s="11">
        <v>37</v>
      </c>
      <c r="L17" s="11">
        <v>71</v>
      </c>
      <c r="M17" s="12">
        <f t="shared" si="0"/>
        <v>72.5</v>
      </c>
      <c r="N17" s="12">
        <f t="shared" si="1"/>
        <v>435</v>
      </c>
      <c r="O17" s="36">
        <v>13</v>
      </c>
      <c r="P17" s="36">
        <v>3</v>
      </c>
      <c r="Q17" s="18" t="s">
        <v>85</v>
      </c>
    </row>
    <row r="18" spans="1:17" x14ac:dyDescent="0.3">
      <c r="A18" s="9" t="s">
        <v>236</v>
      </c>
      <c r="B18" s="223" t="s">
        <v>191</v>
      </c>
      <c r="C18" s="151"/>
      <c r="D18" s="213"/>
      <c r="E18" s="82">
        <v>2004</v>
      </c>
      <c r="F18" s="51">
        <v>72</v>
      </c>
      <c r="G18" s="82" t="s">
        <v>144</v>
      </c>
      <c r="H18" s="13" t="s">
        <v>97</v>
      </c>
      <c r="I18" s="83">
        <v>20</v>
      </c>
      <c r="J18" s="39">
        <v>2</v>
      </c>
      <c r="K18" s="39">
        <v>105</v>
      </c>
      <c r="L18" s="39">
        <v>128</v>
      </c>
      <c r="M18" s="12">
        <f t="shared" si="0"/>
        <v>169</v>
      </c>
      <c r="N18" s="12">
        <f t="shared" si="1"/>
        <v>338</v>
      </c>
      <c r="O18" s="39">
        <v>12</v>
      </c>
      <c r="P18" s="39" t="s">
        <v>259</v>
      </c>
      <c r="Q18" s="296" t="s">
        <v>190</v>
      </c>
    </row>
    <row r="19" spans="1:17" x14ac:dyDescent="0.3">
      <c r="A19" s="9" t="s">
        <v>237</v>
      </c>
      <c r="B19" s="130" t="s">
        <v>199</v>
      </c>
      <c r="C19" s="131"/>
      <c r="D19" s="132"/>
      <c r="E19" s="41">
        <v>1998</v>
      </c>
      <c r="F19" s="42">
        <v>70.75</v>
      </c>
      <c r="G19" s="15" t="s">
        <v>71</v>
      </c>
      <c r="H19" s="13" t="s">
        <v>198</v>
      </c>
      <c r="I19" s="13">
        <v>24</v>
      </c>
      <c r="J19" s="36">
        <v>4</v>
      </c>
      <c r="K19" s="15">
        <v>30</v>
      </c>
      <c r="L19" s="15">
        <v>107</v>
      </c>
      <c r="M19" s="12">
        <f t="shared" si="0"/>
        <v>83.5</v>
      </c>
      <c r="N19" s="12">
        <f t="shared" si="1"/>
        <v>334</v>
      </c>
      <c r="O19" s="11">
        <v>11</v>
      </c>
      <c r="P19" s="11">
        <v>3</v>
      </c>
      <c r="Q19" s="93" t="s">
        <v>209</v>
      </c>
    </row>
    <row r="20" spans="1:17" x14ac:dyDescent="0.3">
      <c r="A20" s="9" t="s">
        <v>238</v>
      </c>
      <c r="B20" s="130" t="s">
        <v>218</v>
      </c>
      <c r="C20" s="131"/>
      <c r="D20" s="132"/>
      <c r="E20" s="41">
        <v>1996</v>
      </c>
      <c r="F20" s="42">
        <v>69.099999999999994</v>
      </c>
      <c r="G20" s="43" t="s">
        <v>71</v>
      </c>
      <c r="H20" s="106" t="s">
        <v>204</v>
      </c>
      <c r="I20" s="13">
        <v>24</v>
      </c>
      <c r="J20" s="36">
        <v>4</v>
      </c>
      <c r="K20" s="36">
        <v>33</v>
      </c>
      <c r="L20" s="36">
        <v>100</v>
      </c>
      <c r="M20" s="12">
        <f t="shared" si="0"/>
        <v>83</v>
      </c>
      <c r="N20" s="51">
        <f t="shared" si="1"/>
        <v>332</v>
      </c>
      <c r="O20" s="36">
        <v>10</v>
      </c>
      <c r="P20" s="43">
        <v>3</v>
      </c>
      <c r="Q20" s="18" t="s">
        <v>208</v>
      </c>
    </row>
    <row r="21" spans="1:17" x14ac:dyDescent="0.3">
      <c r="A21" s="9" t="s">
        <v>239</v>
      </c>
      <c r="B21" s="148" t="s">
        <v>78</v>
      </c>
      <c r="C21" s="148"/>
      <c r="D21" s="148"/>
      <c r="E21" s="82">
        <v>2001</v>
      </c>
      <c r="F21" s="51">
        <v>73</v>
      </c>
      <c r="G21" s="82" t="s">
        <v>144</v>
      </c>
      <c r="H21" s="113" t="s">
        <v>73</v>
      </c>
      <c r="I21" s="82">
        <v>24</v>
      </c>
      <c r="J21" s="37">
        <v>4</v>
      </c>
      <c r="K21" s="37">
        <v>26</v>
      </c>
      <c r="L21" s="37">
        <v>91</v>
      </c>
      <c r="M21" s="12">
        <f t="shared" si="0"/>
        <v>71.5</v>
      </c>
      <c r="N21" s="12">
        <f t="shared" si="1"/>
        <v>286</v>
      </c>
      <c r="O21" s="11">
        <v>9</v>
      </c>
      <c r="P21" s="13" t="s">
        <v>265</v>
      </c>
      <c r="Q21" s="84" t="s">
        <v>74</v>
      </c>
    </row>
    <row r="22" spans="1:17" x14ac:dyDescent="0.3">
      <c r="A22" s="9" t="s">
        <v>257</v>
      </c>
      <c r="B22" s="130" t="s">
        <v>206</v>
      </c>
      <c r="C22" s="131"/>
      <c r="D22" s="132"/>
      <c r="E22" s="41">
        <v>1999</v>
      </c>
      <c r="F22" s="42">
        <v>71.2</v>
      </c>
      <c r="G22" s="8" t="s">
        <v>72</v>
      </c>
      <c r="H22" s="106" t="s">
        <v>204</v>
      </c>
      <c r="I22" s="13">
        <v>16</v>
      </c>
      <c r="J22" s="36">
        <v>1</v>
      </c>
      <c r="K22" s="36">
        <v>50</v>
      </c>
      <c r="L22" s="36">
        <v>100</v>
      </c>
      <c r="M22" s="12">
        <f t="shared" si="0"/>
        <v>100</v>
      </c>
      <c r="N22" s="51">
        <f t="shared" si="1"/>
        <v>100</v>
      </c>
      <c r="O22" s="36">
        <v>8</v>
      </c>
      <c r="P22" s="43" t="s">
        <v>264</v>
      </c>
      <c r="Q22" s="18" t="s">
        <v>208</v>
      </c>
    </row>
    <row r="23" spans="1:17" x14ac:dyDescent="0.3">
      <c r="A23" s="59" t="s">
        <v>34</v>
      </c>
      <c r="D23" s="78"/>
      <c r="F23" s="59" t="s">
        <v>36</v>
      </c>
      <c r="I23" s="59" t="s">
        <v>34</v>
      </c>
      <c r="M23" s="78"/>
      <c r="P23" s="59" t="s">
        <v>38</v>
      </c>
    </row>
    <row r="24" spans="1:17" x14ac:dyDescent="0.3">
      <c r="A24" s="59" t="s">
        <v>40</v>
      </c>
      <c r="F24" s="59" t="s">
        <v>37</v>
      </c>
      <c r="I24" s="59" t="s">
        <v>41</v>
      </c>
      <c r="P24" s="59" t="s">
        <v>39</v>
      </c>
    </row>
  </sheetData>
  <sortState ref="A12:Q22">
    <sortCondition descending="1" ref="N12:N22"/>
  </sortState>
  <mergeCells count="19">
    <mergeCell ref="G10:G11"/>
    <mergeCell ref="A7:D7"/>
    <mergeCell ref="F7:H7"/>
    <mergeCell ref="A8:D8"/>
    <mergeCell ref="F8:H8"/>
    <mergeCell ref="H10:H11"/>
    <mergeCell ref="A10:A11"/>
    <mergeCell ref="B10:D11"/>
    <mergeCell ref="E10:E11"/>
    <mergeCell ref="F10:F11"/>
    <mergeCell ref="N8:Q8"/>
    <mergeCell ref="N4:Q4"/>
    <mergeCell ref="Q10:Q11"/>
    <mergeCell ref="I10:I11"/>
    <mergeCell ref="J10:J11"/>
    <mergeCell ref="K10:M10"/>
    <mergeCell ref="N10:N11"/>
    <mergeCell ref="O10:O11"/>
    <mergeCell ref="P10:P11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13" zoomScale="120" zoomScaleNormal="120" workbookViewId="0">
      <selection activeCell="H32" sqref="H32"/>
    </sheetView>
  </sheetViews>
  <sheetFormatPr defaultRowHeight="14.4" x14ac:dyDescent="0.3"/>
  <cols>
    <col min="1" max="1" width="3.6640625" style="187" customWidth="1"/>
    <col min="2" max="2" width="5.5546875" style="187" customWidth="1"/>
    <col min="3" max="3" width="6.6640625" style="187" customWidth="1"/>
    <col min="4" max="4" width="8.44140625" style="187" customWidth="1"/>
    <col min="5" max="5" width="6.109375" style="187" customWidth="1"/>
    <col min="6" max="7" width="6.5546875" style="187" customWidth="1"/>
    <col min="8" max="8" width="25.6640625" style="187" customWidth="1"/>
    <col min="9" max="9" width="3.5546875" style="187" customWidth="1"/>
    <col min="10" max="10" width="4.33203125" style="187" customWidth="1"/>
    <col min="11" max="11" width="4.5546875" style="187" customWidth="1"/>
    <col min="12" max="12" width="4.88671875" style="187" customWidth="1"/>
    <col min="13" max="13" width="6.21875" style="187" customWidth="1"/>
    <col min="14" max="14" width="5.88671875" style="187" customWidth="1"/>
    <col min="15" max="15" width="5.5546875" style="187" customWidth="1"/>
    <col min="16" max="16" width="5.109375" style="187" customWidth="1"/>
    <col min="17" max="17" width="19" style="187" customWidth="1"/>
    <col min="18" max="16384" width="8.88671875" style="187"/>
  </cols>
  <sheetData>
    <row r="1" spans="1:17" x14ac:dyDescent="0.3">
      <c r="A1" s="58" t="s">
        <v>0</v>
      </c>
      <c r="B1" s="58"/>
      <c r="C1" s="58"/>
      <c r="D1" s="58"/>
      <c r="E1" s="58"/>
    </row>
    <row r="2" spans="1:17" x14ac:dyDescent="0.3">
      <c r="A2" s="58" t="s">
        <v>1</v>
      </c>
      <c r="B2" s="58"/>
      <c r="C2" s="58"/>
      <c r="D2" s="58"/>
      <c r="E2" s="58"/>
    </row>
    <row r="3" spans="1:17" ht="15" thickBot="1" x14ac:dyDescent="0.35">
      <c r="A3" s="58"/>
      <c r="B3" s="58"/>
      <c r="C3" s="58"/>
      <c r="D3" s="58"/>
      <c r="G3" s="60" t="s">
        <v>2</v>
      </c>
    </row>
    <row r="4" spans="1:17" ht="15" thickBot="1" x14ac:dyDescent="0.35">
      <c r="J4" s="58" t="s">
        <v>251</v>
      </c>
      <c r="N4" s="347" t="s">
        <v>4</v>
      </c>
      <c r="O4" s="348"/>
      <c r="P4" s="348"/>
      <c r="Q4" s="349"/>
    </row>
    <row r="5" spans="1:17" ht="25.2" thickBot="1" x14ac:dyDescent="0.35">
      <c r="A5" s="188" t="s">
        <v>5</v>
      </c>
      <c r="B5" s="189">
        <v>10</v>
      </c>
      <c r="C5" s="190" t="s">
        <v>6</v>
      </c>
      <c r="D5" s="189" t="s">
        <v>42</v>
      </c>
      <c r="E5" s="190" t="s">
        <v>7</v>
      </c>
      <c r="F5" s="189">
        <v>2018</v>
      </c>
      <c r="H5" s="64" t="s">
        <v>8</v>
      </c>
      <c r="J5" s="187" t="s">
        <v>9</v>
      </c>
      <c r="N5" s="65" t="s">
        <v>10</v>
      </c>
      <c r="O5" s="191"/>
      <c r="P5" s="192"/>
      <c r="Q5" s="192"/>
    </row>
    <row r="6" spans="1:17" ht="15" thickBot="1" x14ac:dyDescent="0.35">
      <c r="H6" s="68" t="s">
        <v>11</v>
      </c>
      <c r="N6" s="193" t="s">
        <v>12</v>
      </c>
      <c r="O6" s="194"/>
      <c r="P6" s="195"/>
      <c r="Q6" s="195"/>
    </row>
    <row r="7" spans="1:17" x14ac:dyDescent="0.3">
      <c r="A7" s="317" t="s">
        <v>13</v>
      </c>
      <c r="B7" s="318"/>
      <c r="C7" s="318"/>
      <c r="D7" s="319"/>
      <c r="F7" s="346" t="s">
        <v>14</v>
      </c>
      <c r="G7" s="346"/>
      <c r="H7" s="346"/>
    </row>
    <row r="8" spans="1:17" ht="15" x14ac:dyDescent="0.3">
      <c r="A8" s="321" t="s">
        <v>15</v>
      </c>
      <c r="B8" s="322"/>
      <c r="C8" s="322"/>
      <c r="D8" s="323"/>
      <c r="F8" s="346" t="s">
        <v>16</v>
      </c>
      <c r="G8" s="346"/>
      <c r="H8" s="346"/>
      <c r="I8" s="197"/>
      <c r="N8" s="297" t="s">
        <v>17</v>
      </c>
      <c r="O8" s="298"/>
      <c r="P8" s="298"/>
      <c r="Q8" s="299"/>
    </row>
    <row r="9" spans="1:17" ht="15" x14ac:dyDescent="0.3">
      <c r="A9" s="73"/>
      <c r="B9" s="73"/>
      <c r="C9" s="73"/>
      <c r="D9" s="73"/>
      <c r="H9" s="197" t="s">
        <v>132</v>
      </c>
      <c r="N9" s="75"/>
      <c r="O9" s="75"/>
      <c r="P9" s="75"/>
      <c r="Q9" s="75"/>
    </row>
    <row r="10" spans="1:17" x14ac:dyDescent="0.3">
      <c r="A10" s="326" t="s">
        <v>18</v>
      </c>
      <c r="B10" s="328" t="s">
        <v>19</v>
      </c>
      <c r="C10" s="329"/>
      <c r="D10" s="330"/>
      <c r="E10" s="336" t="s">
        <v>20</v>
      </c>
      <c r="F10" s="315" t="s">
        <v>21</v>
      </c>
      <c r="G10" s="336" t="s">
        <v>22</v>
      </c>
      <c r="H10" s="324" t="s">
        <v>23</v>
      </c>
      <c r="I10" s="336" t="s">
        <v>24</v>
      </c>
      <c r="J10" s="337" t="s">
        <v>25</v>
      </c>
      <c r="K10" s="339" t="s">
        <v>26</v>
      </c>
      <c r="L10" s="339"/>
      <c r="M10" s="339"/>
      <c r="N10" s="340" t="s">
        <v>27</v>
      </c>
      <c r="O10" s="342" t="s">
        <v>28</v>
      </c>
      <c r="P10" s="344" t="s">
        <v>29</v>
      </c>
      <c r="Q10" s="334" t="s">
        <v>30</v>
      </c>
    </row>
    <row r="11" spans="1:17" ht="54.75" customHeight="1" x14ac:dyDescent="0.3">
      <c r="A11" s="350"/>
      <c r="B11" s="331"/>
      <c r="C11" s="332"/>
      <c r="D11" s="333"/>
      <c r="E11" s="334"/>
      <c r="F11" s="316"/>
      <c r="G11" s="334"/>
      <c r="H11" s="351"/>
      <c r="I11" s="334"/>
      <c r="J11" s="338"/>
      <c r="K11" s="198" t="s">
        <v>31</v>
      </c>
      <c r="L11" s="127" t="s">
        <v>32</v>
      </c>
      <c r="M11" s="127" t="s">
        <v>33</v>
      </c>
      <c r="N11" s="341"/>
      <c r="O11" s="343"/>
      <c r="P11" s="345"/>
      <c r="Q11" s="335"/>
    </row>
    <row r="12" spans="1:17" x14ac:dyDescent="0.3">
      <c r="A12" s="199" t="s">
        <v>49</v>
      </c>
      <c r="B12" s="223" t="s">
        <v>202</v>
      </c>
      <c r="C12" s="151"/>
      <c r="D12" s="213"/>
      <c r="E12" s="83">
        <v>1999</v>
      </c>
      <c r="F12" s="86">
        <v>79.3</v>
      </c>
      <c r="G12" s="83" t="s">
        <v>70</v>
      </c>
      <c r="H12" s="116" t="s">
        <v>200</v>
      </c>
      <c r="I12" s="83">
        <v>28</v>
      </c>
      <c r="J12" s="200">
        <v>6</v>
      </c>
      <c r="K12" s="13">
        <v>97</v>
      </c>
      <c r="L12" s="13">
        <v>132</v>
      </c>
      <c r="M12" s="201">
        <f t="shared" ref="M12:M27" si="0">L12/2+K12</f>
        <v>163</v>
      </c>
      <c r="N12" s="201">
        <f t="shared" ref="N12:N27" si="1">M12*J12</f>
        <v>978</v>
      </c>
      <c r="O12" s="13">
        <v>21</v>
      </c>
      <c r="P12" s="13">
        <v>1</v>
      </c>
      <c r="Q12" s="113" t="s">
        <v>81</v>
      </c>
    </row>
    <row r="13" spans="1:17" x14ac:dyDescent="0.3">
      <c r="A13" s="199" t="s">
        <v>50</v>
      </c>
      <c r="B13" s="152" t="s">
        <v>125</v>
      </c>
      <c r="C13" s="113"/>
      <c r="D13" s="113"/>
      <c r="E13" s="205">
        <v>1985</v>
      </c>
      <c r="F13" s="214">
        <v>84.95</v>
      </c>
      <c r="G13" s="205" t="s">
        <v>70</v>
      </c>
      <c r="H13" s="205" t="s">
        <v>122</v>
      </c>
      <c r="I13" s="212">
        <v>32</v>
      </c>
      <c r="J13" s="206">
        <v>8</v>
      </c>
      <c r="K13" s="206">
        <v>59</v>
      </c>
      <c r="L13" s="206">
        <v>125</v>
      </c>
      <c r="M13" s="201">
        <f t="shared" si="0"/>
        <v>121.5</v>
      </c>
      <c r="N13" s="201">
        <f t="shared" si="1"/>
        <v>972</v>
      </c>
      <c r="O13" s="87">
        <v>21</v>
      </c>
      <c r="P13" s="13" t="s">
        <v>70</v>
      </c>
      <c r="Q13" s="137" t="s">
        <v>80</v>
      </c>
    </row>
    <row r="14" spans="1:17" ht="20.399999999999999" x14ac:dyDescent="0.3">
      <c r="A14" s="199" t="s">
        <v>51</v>
      </c>
      <c r="B14" s="130" t="s">
        <v>165</v>
      </c>
      <c r="C14" s="131"/>
      <c r="D14" s="132"/>
      <c r="E14" s="41">
        <v>1999</v>
      </c>
      <c r="F14" s="42">
        <v>74.45</v>
      </c>
      <c r="G14" s="43" t="s">
        <v>98</v>
      </c>
      <c r="H14" s="13" t="s">
        <v>161</v>
      </c>
      <c r="I14" s="13">
        <v>32</v>
      </c>
      <c r="J14" s="200">
        <v>8</v>
      </c>
      <c r="K14" s="200">
        <v>67</v>
      </c>
      <c r="L14" s="200">
        <v>87</v>
      </c>
      <c r="M14" s="201">
        <f t="shared" si="0"/>
        <v>110.5</v>
      </c>
      <c r="N14" s="201">
        <f t="shared" si="1"/>
        <v>884</v>
      </c>
      <c r="O14" s="200">
        <v>16</v>
      </c>
      <c r="P14" s="211" t="s">
        <v>72</v>
      </c>
      <c r="Q14" s="185" t="s">
        <v>166</v>
      </c>
    </row>
    <row r="15" spans="1:17" x14ac:dyDescent="0.3">
      <c r="A15" s="199" t="s">
        <v>52</v>
      </c>
      <c r="B15" s="130" t="s">
        <v>83</v>
      </c>
      <c r="C15" s="131"/>
      <c r="D15" s="132"/>
      <c r="E15" s="13">
        <v>1961</v>
      </c>
      <c r="F15" s="201">
        <v>77.900000000000006</v>
      </c>
      <c r="G15" s="13" t="s">
        <v>70</v>
      </c>
      <c r="H15" s="52" t="s">
        <v>272</v>
      </c>
      <c r="I15" s="13">
        <v>24</v>
      </c>
      <c r="J15" s="200">
        <v>4</v>
      </c>
      <c r="K15" s="200">
        <v>82</v>
      </c>
      <c r="L15" s="200">
        <v>227</v>
      </c>
      <c r="M15" s="201">
        <f t="shared" si="0"/>
        <v>195.5</v>
      </c>
      <c r="N15" s="201">
        <f t="shared" si="1"/>
        <v>782</v>
      </c>
      <c r="O15" s="200">
        <v>16</v>
      </c>
      <c r="P15" s="13">
        <v>1</v>
      </c>
      <c r="Q15" s="215" t="s">
        <v>243</v>
      </c>
    </row>
    <row r="16" spans="1:17" x14ac:dyDescent="0.3">
      <c r="A16" s="199" t="s">
        <v>53</v>
      </c>
      <c r="B16" s="129" t="s">
        <v>230</v>
      </c>
      <c r="C16" s="131"/>
      <c r="D16" s="132"/>
      <c r="E16" s="41">
        <v>2000</v>
      </c>
      <c r="F16" s="42">
        <v>78.099999999999994</v>
      </c>
      <c r="G16" s="43" t="s">
        <v>70</v>
      </c>
      <c r="H16" s="13" t="s">
        <v>107</v>
      </c>
      <c r="I16" s="13">
        <v>32</v>
      </c>
      <c r="J16" s="200">
        <v>8</v>
      </c>
      <c r="K16" s="200">
        <v>44</v>
      </c>
      <c r="L16" s="200">
        <v>100</v>
      </c>
      <c r="M16" s="201">
        <f t="shared" si="0"/>
        <v>94</v>
      </c>
      <c r="N16" s="201">
        <f t="shared" si="1"/>
        <v>752</v>
      </c>
      <c r="O16" s="200">
        <v>14</v>
      </c>
      <c r="P16" s="211" t="s">
        <v>72</v>
      </c>
      <c r="Q16" s="110" t="s">
        <v>108</v>
      </c>
    </row>
    <row r="17" spans="1:17" x14ac:dyDescent="0.3">
      <c r="A17" s="204" t="s">
        <v>235</v>
      </c>
      <c r="B17" s="152" t="s">
        <v>228</v>
      </c>
      <c r="C17" s="152"/>
      <c r="D17" s="152"/>
      <c r="E17" s="205">
        <v>1997</v>
      </c>
      <c r="F17" s="205">
        <v>75.25</v>
      </c>
      <c r="G17" s="205">
        <v>1</v>
      </c>
      <c r="H17" s="13" t="s">
        <v>159</v>
      </c>
      <c r="I17" s="205">
        <v>24</v>
      </c>
      <c r="J17" s="200">
        <v>4</v>
      </c>
      <c r="K17" s="13">
        <v>95</v>
      </c>
      <c r="L17" s="13">
        <v>177</v>
      </c>
      <c r="M17" s="201">
        <f t="shared" si="0"/>
        <v>183.5</v>
      </c>
      <c r="N17" s="201">
        <f t="shared" si="1"/>
        <v>734</v>
      </c>
      <c r="O17" s="13">
        <v>14</v>
      </c>
      <c r="P17" s="13">
        <v>1</v>
      </c>
      <c r="Q17" s="137" t="s">
        <v>64</v>
      </c>
    </row>
    <row r="18" spans="1:17" x14ac:dyDescent="0.3">
      <c r="A18" s="204" t="s">
        <v>236</v>
      </c>
      <c r="B18" s="223" t="s">
        <v>201</v>
      </c>
      <c r="C18" s="151"/>
      <c r="D18" s="144"/>
      <c r="E18" s="83">
        <v>1991</v>
      </c>
      <c r="F18" s="86">
        <v>80.099999999999994</v>
      </c>
      <c r="G18" s="83" t="s">
        <v>98</v>
      </c>
      <c r="H18" s="116" t="s">
        <v>200</v>
      </c>
      <c r="I18" s="83">
        <v>28</v>
      </c>
      <c r="J18" s="200">
        <v>6</v>
      </c>
      <c r="K18" s="13">
        <v>50</v>
      </c>
      <c r="L18" s="13">
        <v>121</v>
      </c>
      <c r="M18" s="201">
        <f t="shared" si="0"/>
        <v>110.5</v>
      </c>
      <c r="N18" s="201">
        <f t="shared" si="1"/>
        <v>663</v>
      </c>
      <c r="O18" s="13">
        <v>12</v>
      </c>
      <c r="P18" s="13">
        <v>2</v>
      </c>
      <c r="Q18" s="244" t="s">
        <v>210</v>
      </c>
    </row>
    <row r="19" spans="1:17" x14ac:dyDescent="0.3">
      <c r="A19" s="204" t="s">
        <v>237</v>
      </c>
      <c r="B19" s="223" t="s">
        <v>77</v>
      </c>
      <c r="C19" s="151"/>
      <c r="D19" s="213"/>
      <c r="E19" s="83">
        <v>2002</v>
      </c>
      <c r="F19" s="86">
        <v>75.099999999999994</v>
      </c>
      <c r="G19" s="83" t="s">
        <v>71</v>
      </c>
      <c r="H19" s="83" t="s">
        <v>73</v>
      </c>
      <c r="I19" s="83">
        <v>24</v>
      </c>
      <c r="J19" s="200">
        <v>4</v>
      </c>
      <c r="K19" s="13">
        <v>99</v>
      </c>
      <c r="L19" s="13">
        <v>130</v>
      </c>
      <c r="M19" s="201">
        <f t="shared" si="0"/>
        <v>164</v>
      </c>
      <c r="N19" s="201">
        <f t="shared" si="1"/>
        <v>656</v>
      </c>
      <c r="O19" s="13">
        <v>12</v>
      </c>
      <c r="P19" s="13">
        <v>1</v>
      </c>
      <c r="Q19" s="113" t="s">
        <v>74</v>
      </c>
    </row>
    <row r="20" spans="1:17" x14ac:dyDescent="0.3">
      <c r="A20" s="204" t="s">
        <v>238</v>
      </c>
      <c r="B20" s="130" t="s">
        <v>233</v>
      </c>
      <c r="C20" s="131"/>
      <c r="D20" s="129"/>
      <c r="E20" s="41">
        <v>2002</v>
      </c>
      <c r="F20" s="42">
        <v>76.7</v>
      </c>
      <c r="G20" s="43">
        <v>1</v>
      </c>
      <c r="H20" s="13" t="s">
        <v>106</v>
      </c>
      <c r="I20" s="13">
        <v>28</v>
      </c>
      <c r="J20" s="200">
        <v>6</v>
      </c>
      <c r="K20" s="200">
        <v>60</v>
      </c>
      <c r="L20" s="200">
        <v>93</v>
      </c>
      <c r="M20" s="201">
        <f t="shared" si="0"/>
        <v>106.5</v>
      </c>
      <c r="N20" s="201">
        <f t="shared" si="1"/>
        <v>639</v>
      </c>
      <c r="O20" s="200">
        <v>10</v>
      </c>
      <c r="P20" s="211">
        <v>3</v>
      </c>
      <c r="Q20" s="110" t="s">
        <v>232</v>
      </c>
    </row>
    <row r="21" spans="1:17" x14ac:dyDescent="0.3">
      <c r="A21" s="204" t="s">
        <v>239</v>
      </c>
      <c r="B21" s="129" t="s">
        <v>102</v>
      </c>
      <c r="C21" s="130"/>
      <c r="D21" s="129"/>
      <c r="E21" s="41">
        <v>1970</v>
      </c>
      <c r="F21" s="42">
        <v>83.55</v>
      </c>
      <c r="G21" s="43" t="s">
        <v>70</v>
      </c>
      <c r="H21" s="13" t="s">
        <v>253</v>
      </c>
      <c r="I21" s="13">
        <v>24</v>
      </c>
      <c r="J21" s="211">
        <v>4</v>
      </c>
      <c r="K21" s="211">
        <v>61</v>
      </c>
      <c r="L21" s="211">
        <v>197</v>
      </c>
      <c r="M21" s="201">
        <f t="shared" si="0"/>
        <v>159.5</v>
      </c>
      <c r="N21" s="201">
        <f t="shared" si="1"/>
        <v>638</v>
      </c>
      <c r="O21" s="13">
        <v>10</v>
      </c>
      <c r="P21" s="13">
        <v>1</v>
      </c>
      <c r="Q21" s="44" t="s">
        <v>103</v>
      </c>
    </row>
    <row r="22" spans="1:17" x14ac:dyDescent="0.3">
      <c r="A22" s="204" t="s">
        <v>257</v>
      </c>
      <c r="B22" s="129" t="s">
        <v>65</v>
      </c>
      <c r="C22" s="129"/>
      <c r="D22" s="129"/>
      <c r="E22" s="41">
        <v>2001</v>
      </c>
      <c r="F22" s="42">
        <v>76.75</v>
      </c>
      <c r="G22" s="43" t="s">
        <v>71</v>
      </c>
      <c r="H22" s="13" t="s">
        <v>63</v>
      </c>
      <c r="I22" s="13">
        <v>32</v>
      </c>
      <c r="J22" s="200">
        <v>8</v>
      </c>
      <c r="K22" s="200">
        <v>53</v>
      </c>
      <c r="L22" s="200">
        <v>53</v>
      </c>
      <c r="M22" s="201">
        <f t="shared" si="0"/>
        <v>79.5</v>
      </c>
      <c r="N22" s="201">
        <f t="shared" si="1"/>
        <v>636</v>
      </c>
      <c r="O22" s="200">
        <v>8</v>
      </c>
      <c r="P22" s="43" t="s">
        <v>72</v>
      </c>
      <c r="Q22" s="137" t="s">
        <v>64</v>
      </c>
    </row>
    <row r="23" spans="1:17" x14ac:dyDescent="0.3">
      <c r="A23" s="204" t="s">
        <v>258</v>
      </c>
      <c r="B23" s="113" t="s">
        <v>203</v>
      </c>
      <c r="C23" s="113"/>
      <c r="D23" s="216"/>
      <c r="E23" s="83">
        <v>1999</v>
      </c>
      <c r="F23" s="86">
        <v>81.8</v>
      </c>
      <c r="G23" s="83" t="s">
        <v>71</v>
      </c>
      <c r="H23" s="116" t="s">
        <v>200</v>
      </c>
      <c r="I23" s="83">
        <v>24</v>
      </c>
      <c r="J23" s="200">
        <v>4</v>
      </c>
      <c r="K23" s="13">
        <v>83</v>
      </c>
      <c r="L23" s="13">
        <v>73</v>
      </c>
      <c r="M23" s="201">
        <f t="shared" si="0"/>
        <v>119.5</v>
      </c>
      <c r="N23" s="201">
        <f t="shared" si="1"/>
        <v>478</v>
      </c>
      <c r="O23" s="13">
        <v>7</v>
      </c>
      <c r="P23" s="13">
        <v>2</v>
      </c>
      <c r="Q23" s="113" t="s">
        <v>81</v>
      </c>
    </row>
    <row r="24" spans="1:17" x14ac:dyDescent="0.3">
      <c r="A24" s="204" t="s">
        <v>266</v>
      </c>
      <c r="B24" s="152" t="s">
        <v>185</v>
      </c>
      <c r="C24" s="129"/>
      <c r="D24" s="129"/>
      <c r="E24" s="13">
        <v>1982</v>
      </c>
      <c r="F24" s="201">
        <v>82.7</v>
      </c>
      <c r="G24" s="13" t="s">
        <v>71</v>
      </c>
      <c r="H24" s="13" t="s">
        <v>270</v>
      </c>
      <c r="I24" s="13">
        <v>24</v>
      </c>
      <c r="J24" s="200">
        <v>4</v>
      </c>
      <c r="K24" s="13">
        <v>63</v>
      </c>
      <c r="L24" s="13">
        <v>101</v>
      </c>
      <c r="M24" s="201">
        <f t="shared" si="0"/>
        <v>113.5</v>
      </c>
      <c r="N24" s="201">
        <f t="shared" si="1"/>
        <v>454</v>
      </c>
      <c r="O24" s="13">
        <v>6</v>
      </c>
      <c r="P24" s="13">
        <v>2</v>
      </c>
      <c r="Q24" s="137" t="s">
        <v>85</v>
      </c>
    </row>
    <row r="25" spans="1:17" x14ac:dyDescent="0.3">
      <c r="A25" s="204" t="s">
        <v>267</v>
      </c>
      <c r="B25" s="130" t="s">
        <v>249</v>
      </c>
      <c r="C25" s="131"/>
      <c r="D25" s="132"/>
      <c r="E25" s="41">
        <v>2001</v>
      </c>
      <c r="F25" s="42">
        <v>84.95</v>
      </c>
      <c r="G25" s="43">
        <v>1</v>
      </c>
      <c r="H25" s="13" t="s">
        <v>106</v>
      </c>
      <c r="I25" s="13">
        <v>24</v>
      </c>
      <c r="J25" s="200">
        <v>4</v>
      </c>
      <c r="K25" s="200">
        <v>60</v>
      </c>
      <c r="L25" s="200">
        <v>90</v>
      </c>
      <c r="M25" s="201">
        <f t="shared" si="0"/>
        <v>105</v>
      </c>
      <c r="N25" s="201">
        <f t="shared" si="1"/>
        <v>420</v>
      </c>
      <c r="O25" s="200">
        <v>5</v>
      </c>
      <c r="P25" s="211">
        <v>3</v>
      </c>
      <c r="Q25" s="112" t="s">
        <v>232</v>
      </c>
    </row>
    <row r="26" spans="1:17" x14ac:dyDescent="0.3">
      <c r="A26" s="204" t="s">
        <v>268</v>
      </c>
      <c r="B26" s="133" t="s">
        <v>152</v>
      </c>
      <c r="C26" s="143"/>
      <c r="D26" s="144"/>
      <c r="E26" s="205">
        <v>2000</v>
      </c>
      <c r="F26" s="205">
        <v>80.349999999999994</v>
      </c>
      <c r="G26" s="205" t="s">
        <v>72</v>
      </c>
      <c r="H26" s="205" t="s">
        <v>150</v>
      </c>
      <c r="I26" s="218">
        <v>24</v>
      </c>
      <c r="J26" s="219">
        <v>4</v>
      </c>
      <c r="K26" s="94">
        <v>44</v>
      </c>
      <c r="L26" s="13">
        <v>100</v>
      </c>
      <c r="M26" s="201">
        <f t="shared" si="0"/>
        <v>94</v>
      </c>
      <c r="N26" s="201">
        <f t="shared" si="1"/>
        <v>376</v>
      </c>
      <c r="O26" s="13">
        <v>4</v>
      </c>
      <c r="P26" s="13" t="s">
        <v>265</v>
      </c>
      <c r="Q26" s="113" t="s">
        <v>147</v>
      </c>
    </row>
    <row r="27" spans="1:17" x14ac:dyDescent="0.3">
      <c r="A27" s="199" t="s">
        <v>269</v>
      </c>
      <c r="B27" s="152" t="s">
        <v>186</v>
      </c>
      <c r="C27" s="220"/>
      <c r="D27" s="221"/>
      <c r="E27" s="212">
        <v>2000</v>
      </c>
      <c r="F27" s="222">
        <v>82.65</v>
      </c>
      <c r="G27" s="94" t="s">
        <v>72</v>
      </c>
      <c r="H27" s="13" t="s">
        <v>187</v>
      </c>
      <c r="I27" s="94">
        <v>16</v>
      </c>
      <c r="J27" s="219">
        <v>1</v>
      </c>
      <c r="K27" s="219">
        <v>55</v>
      </c>
      <c r="L27" s="200">
        <v>117</v>
      </c>
      <c r="M27" s="201">
        <f t="shared" si="0"/>
        <v>113.5</v>
      </c>
      <c r="N27" s="201">
        <f t="shared" si="1"/>
        <v>113.5</v>
      </c>
      <c r="O27" s="200">
        <v>3</v>
      </c>
      <c r="P27" s="200" t="s">
        <v>72</v>
      </c>
      <c r="Q27" s="137" t="s">
        <v>85</v>
      </c>
    </row>
    <row r="28" spans="1:17" x14ac:dyDescent="0.3">
      <c r="A28" s="187" t="s">
        <v>34</v>
      </c>
      <c r="D28" s="78"/>
      <c r="F28" s="187" t="s">
        <v>36</v>
      </c>
      <c r="I28" s="187" t="s">
        <v>34</v>
      </c>
      <c r="M28" s="78"/>
      <c r="P28" s="187" t="s">
        <v>38</v>
      </c>
    </row>
    <row r="29" spans="1:17" x14ac:dyDescent="0.3">
      <c r="A29" s="187" t="s">
        <v>40</v>
      </c>
      <c r="F29" s="187" t="s">
        <v>37</v>
      </c>
      <c r="I29" s="187" t="s">
        <v>41</v>
      </c>
      <c r="P29" s="187" t="s">
        <v>39</v>
      </c>
    </row>
  </sheetData>
  <sortState ref="A12:Q27">
    <sortCondition descending="1" ref="N12:N27"/>
  </sortState>
  <mergeCells count="19">
    <mergeCell ref="A10:A11"/>
    <mergeCell ref="B10:D11"/>
    <mergeCell ref="E10:E11"/>
    <mergeCell ref="F10:F11"/>
    <mergeCell ref="H10:H11"/>
    <mergeCell ref="G10:G11"/>
    <mergeCell ref="A7:D7"/>
    <mergeCell ref="F7:H7"/>
    <mergeCell ref="A8:D8"/>
    <mergeCell ref="F8:H8"/>
    <mergeCell ref="N4:Q4"/>
    <mergeCell ref="Q10:Q11"/>
    <mergeCell ref="I10:I11"/>
    <mergeCell ref="J10:J11"/>
    <mergeCell ref="K10:M10"/>
    <mergeCell ref="N8:Q8"/>
    <mergeCell ref="N10:N11"/>
    <mergeCell ref="O10:O11"/>
    <mergeCell ref="P10:P1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opLeftCell="A7" zoomScale="120" zoomScaleNormal="120" workbookViewId="0">
      <selection activeCell="H20" sqref="H20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8" style="59" customWidth="1"/>
    <col min="5" max="5" width="6.109375" style="59" customWidth="1"/>
    <col min="6" max="7" width="6.5546875" style="59" customWidth="1"/>
    <col min="8" max="8" width="29.3320312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6.44140625" style="59" customWidth="1"/>
    <col min="14" max="14" width="7" style="59" customWidth="1"/>
    <col min="15" max="15" width="5.5546875" style="59" customWidth="1"/>
    <col min="16" max="16" width="5.109375" style="59" customWidth="1"/>
    <col min="17" max="17" width="18.6640625" style="59" customWidth="1"/>
    <col min="18" max="16384" width="8.88671875" style="59"/>
  </cols>
  <sheetData>
    <row r="1" spans="1:17" x14ac:dyDescent="0.3">
      <c r="A1" s="58" t="s">
        <v>0</v>
      </c>
      <c r="B1" s="58"/>
      <c r="C1" s="58"/>
      <c r="D1" s="58"/>
      <c r="E1" s="58"/>
    </row>
    <row r="2" spans="1:17" x14ac:dyDescent="0.3">
      <c r="A2" s="58" t="s">
        <v>1</v>
      </c>
      <c r="B2" s="58"/>
      <c r="C2" s="58"/>
      <c r="D2" s="58"/>
      <c r="E2" s="58"/>
    </row>
    <row r="3" spans="1:17" ht="15" thickBot="1" x14ac:dyDescent="0.35">
      <c r="A3" s="58"/>
      <c r="B3" s="58"/>
      <c r="C3" s="58"/>
      <c r="D3" s="58"/>
      <c r="G3" s="60" t="s">
        <v>2</v>
      </c>
    </row>
    <row r="4" spans="1:17" ht="15" thickBot="1" x14ac:dyDescent="0.35">
      <c r="J4" s="58" t="s">
        <v>3</v>
      </c>
      <c r="N4" s="300" t="s">
        <v>4</v>
      </c>
      <c r="O4" s="301"/>
      <c r="P4" s="301"/>
      <c r="Q4" s="302"/>
    </row>
    <row r="5" spans="1:17" ht="25.2" thickBot="1" x14ac:dyDescent="0.35">
      <c r="A5" s="61" t="s">
        <v>5</v>
      </c>
      <c r="B5" s="62">
        <v>10</v>
      </c>
      <c r="C5" s="63" t="s">
        <v>6</v>
      </c>
      <c r="D5" s="62" t="s">
        <v>42</v>
      </c>
      <c r="E5" s="63" t="s">
        <v>7</v>
      </c>
      <c r="F5" s="62">
        <v>2018</v>
      </c>
      <c r="H5" s="64" t="s">
        <v>8</v>
      </c>
      <c r="J5" s="59" t="s">
        <v>9</v>
      </c>
      <c r="N5" s="65" t="s">
        <v>10</v>
      </c>
      <c r="O5" s="66"/>
      <c r="P5" s="67"/>
      <c r="Q5" s="67"/>
    </row>
    <row r="6" spans="1:17" ht="15" thickBot="1" x14ac:dyDescent="0.35">
      <c r="H6" s="68" t="s">
        <v>11</v>
      </c>
      <c r="N6" s="69" t="s">
        <v>12</v>
      </c>
      <c r="O6" s="70"/>
      <c r="P6" s="71"/>
      <c r="Q6" s="71"/>
    </row>
    <row r="7" spans="1:17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7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8"/>
      <c r="P8" s="298"/>
      <c r="Q8" s="299"/>
    </row>
    <row r="9" spans="1:17" ht="15" x14ac:dyDescent="0.3">
      <c r="A9" s="73"/>
      <c r="B9" s="73"/>
      <c r="C9" s="73"/>
      <c r="D9" s="73"/>
      <c r="H9" s="72" t="s">
        <v>139</v>
      </c>
      <c r="J9" s="74"/>
      <c r="N9" s="75"/>
      <c r="O9" s="75"/>
      <c r="P9" s="75"/>
      <c r="Q9" s="75"/>
    </row>
    <row r="10" spans="1:17" x14ac:dyDescent="0.3">
      <c r="A10" s="326" t="s">
        <v>18</v>
      </c>
      <c r="B10" s="328" t="s">
        <v>19</v>
      </c>
      <c r="C10" s="329"/>
      <c r="D10" s="330"/>
      <c r="E10" s="305" t="s">
        <v>20</v>
      </c>
      <c r="F10" s="315" t="s">
        <v>21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08" t="s">
        <v>26</v>
      </c>
      <c r="L10" s="308"/>
      <c r="M10" s="308"/>
      <c r="N10" s="309" t="s">
        <v>27</v>
      </c>
      <c r="O10" s="311" t="s">
        <v>28</v>
      </c>
      <c r="P10" s="313" t="s">
        <v>29</v>
      </c>
      <c r="Q10" s="303" t="s">
        <v>30</v>
      </c>
    </row>
    <row r="11" spans="1:17" ht="54.75" customHeight="1" x14ac:dyDescent="0.3">
      <c r="A11" s="327"/>
      <c r="B11" s="331"/>
      <c r="C11" s="332"/>
      <c r="D11" s="333"/>
      <c r="E11" s="303"/>
      <c r="F11" s="316"/>
      <c r="G11" s="303"/>
      <c r="H11" s="325"/>
      <c r="I11" s="303"/>
      <c r="J11" s="307"/>
      <c r="K11" s="76" t="s">
        <v>31</v>
      </c>
      <c r="L11" s="80" t="s">
        <v>32</v>
      </c>
      <c r="M11" s="80" t="s">
        <v>33</v>
      </c>
      <c r="N11" s="310"/>
      <c r="O11" s="312"/>
      <c r="P11" s="314"/>
      <c r="Q11" s="304"/>
    </row>
    <row r="12" spans="1:17" x14ac:dyDescent="0.3">
      <c r="A12" s="9" t="s">
        <v>49</v>
      </c>
      <c r="B12" s="130" t="s">
        <v>252</v>
      </c>
      <c r="C12" s="131"/>
      <c r="D12" s="17"/>
      <c r="E12" s="41">
        <v>1990</v>
      </c>
      <c r="F12" s="42">
        <v>106.7</v>
      </c>
      <c r="G12" s="82" t="s">
        <v>98</v>
      </c>
      <c r="H12" s="106" t="s">
        <v>107</v>
      </c>
      <c r="I12" s="11">
        <v>32</v>
      </c>
      <c r="J12" s="39">
        <v>8</v>
      </c>
      <c r="K12" s="39">
        <v>95</v>
      </c>
      <c r="L12" s="39">
        <v>100</v>
      </c>
      <c r="M12" s="12">
        <f t="shared" ref="M12:M20" si="0">L12/2+K12</f>
        <v>145</v>
      </c>
      <c r="N12" s="12">
        <f t="shared" ref="N12:N20" si="1">M12*J12</f>
        <v>1160</v>
      </c>
      <c r="O12" s="36">
        <v>23</v>
      </c>
      <c r="P12" s="36" t="s">
        <v>70</v>
      </c>
      <c r="Q12" s="18" t="s">
        <v>190</v>
      </c>
    </row>
    <row r="13" spans="1:17" x14ac:dyDescent="0.3">
      <c r="A13" s="90" t="s">
        <v>50</v>
      </c>
      <c r="B13" s="10" t="s">
        <v>104</v>
      </c>
      <c r="C13" s="10"/>
      <c r="D13" s="10"/>
      <c r="E13" s="41">
        <v>1978</v>
      </c>
      <c r="F13" s="42">
        <v>94.85</v>
      </c>
      <c r="G13" s="43" t="s">
        <v>98</v>
      </c>
      <c r="H13" s="13" t="s">
        <v>253</v>
      </c>
      <c r="I13" s="13">
        <v>24</v>
      </c>
      <c r="J13" s="39">
        <v>4</v>
      </c>
      <c r="K13" s="39">
        <v>127</v>
      </c>
      <c r="L13" s="39">
        <v>246</v>
      </c>
      <c r="M13" s="12">
        <f t="shared" si="0"/>
        <v>250</v>
      </c>
      <c r="N13" s="12">
        <f t="shared" si="1"/>
        <v>1000</v>
      </c>
      <c r="O13" s="11">
        <v>19</v>
      </c>
      <c r="P13" s="11">
        <v>1</v>
      </c>
      <c r="Q13" s="44" t="s">
        <v>105</v>
      </c>
    </row>
    <row r="14" spans="1:17" x14ac:dyDescent="0.3">
      <c r="A14" s="9" t="s">
        <v>51</v>
      </c>
      <c r="B14" s="113" t="s">
        <v>226</v>
      </c>
      <c r="C14" s="113"/>
      <c r="D14" s="114"/>
      <c r="E14" s="82">
        <v>1997</v>
      </c>
      <c r="F14" s="51">
        <v>87.3</v>
      </c>
      <c r="G14" s="82">
        <v>1</v>
      </c>
      <c r="H14" s="13" t="s">
        <v>161</v>
      </c>
      <c r="I14" s="8">
        <v>24</v>
      </c>
      <c r="J14" s="36">
        <v>4</v>
      </c>
      <c r="K14" s="11">
        <v>103</v>
      </c>
      <c r="L14" s="11">
        <v>133</v>
      </c>
      <c r="M14" s="12">
        <f t="shared" si="0"/>
        <v>169.5</v>
      </c>
      <c r="N14" s="12">
        <f t="shared" si="1"/>
        <v>678</v>
      </c>
      <c r="O14" s="11">
        <v>17</v>
      </c>
      <c r="P14" s="13">
        <v>1</v>
      </c>
      <c r="Q14" s="79" t="s">
        <v>168</v>
      </c>
    </row>
    <row r="15" spans="1:17" x14ac:dyDescent="0.3">
      <c r="A15" s="9" t="s">
        <v>52</v>
      </c>
      <c r="B15" s="129" t="s">
        <v>112</v>
      </c>
      <c r="C15" s="129"/>
      <c r="D15" s="10"/>
      <c r="E15" s="41">
        <v>2000</v>
      </c>
      <c r="F15" s="42">
        <v>94.35</v>
      </c>
      <c r="G15" s="82" t="s">
        <v>71</v>
      </c>
      <c r="H15" s="106" t="s">
        <v>207</v>
      </c>
      <c r="I15" s="11">
        <v>24</v>
      </c>
      <c r="J15" s="39">
        <v>4</v>
      </c>
      <c r="K15" s="39">
        <v>90</v>
      </c>
      <c r="L15" s="39">
        <v>123</v>
      </c>
      <c r="M15" s="12">
        <f t="shared" si="0"/>
        <v>151.5</v>
      </c>
      <c r="N15" s="12">
        <f t="shared" si="1"/>
        <v>606</v>
      </c>
      <c r="O15" s="36">
        <v>15</v>
      </c>
      <c r="P15" s="36">
        <v>2</v>
      </c>
      <c r="Q15" s="18" t="s">
        <v>211</v>
      </c>
    </row>
    <row r="16" spans="1:17" x14ac:dyDescent="0.3">
      <c r="A16" s="9" t="s">
        <v>53</v>
      </c>
      <c r="B16" s="129" t="s">
        <v>86</v>
      </c>
      <c r="C16" s="129"/>
      <c r="D16" s="10"/>
      <c r="E16" s="41">
        <v>1993</v>
      </c>
      <c r="F16" s="42">
        <v>90</v>
      </c>
      <c r="G16" s="43" t="s">
        <v>79</v>
      </c>
      <c r="H16" s="13" t="s">
        <v>87</v>
      </c>
      <c r="I16" s="11">
        <v>24</v>
      </c>
      <c r="J16" s="39">
        <v>4</v>
      </c>
      <c r="K16" s="39">
        <v>60</v>
      </c>
      <c r="L16" s="39">
        <v>143</v>
      </c>
      <c r="M16" s="12">
        <f t="shared" si="0"/>
        <v>131.5</v>
      </c>
      <c r="N16" s="12">
        <f t="shared" si="1"/>
        <v>526</v>
      </c>
      <c r="O16" s="36">
        <v>14</v>
      </c>
      <c r="P16" s="36">
        <v>2</v>
      </c>
      <c r="Q16" s="18" t="s">
        <v>85</v>
      </c>
    </row>
    <row r="17" spans="1:17" x14ac:dyDescent="0.3">
      <c r="A17" s="9" t="s">
        <v>235</v>
      </c>
      <c r="B17" s="129" t="s">
        <v>245</v>
      </c>
      <c r="C17" s="129"/>
      <c r="D17" s="10"/>
      <c r="E17" s="41">
        <v>1980</v>
      </c>
      <c r="F17" s="42">
        <v>91.3</v>
      </c>
      <c r="G17" s="82" t="s">
        <v>72</v>
      </c>
      <c r="H17" s="13" t="s">
        <v>161</v>
      </c>
      <c r="I17" s="11">
        <v>20</v>
      </c>
      <c r="J17" s="39">
        <v>2</v>
      </c>
      <c r="K17" s="39">
        <v>64</v>
      </c>
      <c r="L17" s="39">
        <v>140</v>
      </c>
      <c r="M17" s="12">
        <f t="shared" si="0"/>
        <v>134</v>
      </c>
      <c r="N17" s="12">
        <f t="shared" si="1"/>
        <v>268</v>
      </c>
      <c r="O17" s="36">
        <v>13</v>
      </c>
      <c r="P17" s="36" t="s">
        <v>72</v>
      </c>
      <c r="Q17" s="18" t="s">
        <v>246</v>
      </c>
    </row>
    <row r="18" spans="1:17" x14ac:dyDescent="0.3">
      <c r="A18" s="9" t="s">
        <v>236</v>
      </c>
      <c r="B18" s="129" t="s">
        <v>227</v>
      </c>
      <c r="C18" s="129"/>
      <c r="D18" s="10"/>
      <c r="E18" s="41">
        <v>1996</v>
      </c>
      <c r="F18" s="42">
        <v>107.45</v>
      </c>
      <c r="G18" s="43" t="s">
        <v>79</v>
      </c>
      <c r="H18" s="106" t="s">
        <v>207</v>
      </c>
      <c r="I18" s="11">
        <v>20</v>
      </c>
      <c r="J18" s="39">
        <v>2</v>
      </c>
      <c r="K18" s="39">
        <v>31</v>
      </c>
      <c r="L18" s="39">
        <v>121</v>
      </c>
      <c r="M18" s="12">
        <f t="shared" si="0"/>
        <v>91.5</v>
      </c>
      <c r="N18" s="12">
        <f t="shared" si="1"/>
        <v>183</v>
      </c>
      <c r="O18" s="36">
        <v>12</v>
      </c>
      <c r="P18" s="36" t="s">
        <v>72</v>
      </c>
      <c r="Q18" s="18" t="s">
        <v>211</v>
      </c>
    </row>
    <row r="19" spans="1:17" x14ac:dyDescent="0.3">
      <c r="A19" s="9" t="s">
        <v>237</v>
      </c>
      <c r="B19" s="130" t="s">
        <v>224</v>
      </c>
      <c r="C19" s="131"/>
      <c r="D19" s="126"/>
      <c r="E19" s="11">
        <v>2001</v>
      </c>
      <c r="F19" s="12">
        <v>89.1</v>
      </c>
      <c r="G19" s="11" t="s">
        <v>72</v>
      </c>
      <c r="H19" s="106" t="s">
        <v>204</v>
      </c>
      <c r="I19" s="88">
        <v>16</v>
      </c>
      <c r="J19" s="54">
        <v>1</v>
      </c>
      <c r="K19" s="88">
        <v>51</v>
      </c>
      <c r="L19" s="11">
        <v>123</v>
      </c>
      <c r="M19" s="12">
        <f t="shared" si="0"/>
        <v>112.5</v>
      </c>
      <c r="N19" s="12">
        <f t="shared" si="1"/>
        <v>112.5</v>
      </c>
      <c r="O19" s="36">
        <v>11</v>
      </c>
      <c r="P19" s="36" t="s">
        <v>72</v>
      </c>
      <c r="Q19" s="18" t="s">
        <v>110</v>
      </c>
    </row>
    <row r="20" spans="1:17" x14ac:dyDescent="0.3">
      <c r="A20" s="9" t="s">
        <v>238</v>
      </c>
      <c r="B20" s="152" t="s">
        <v>153</v>
      </c>
      <c r="C20" s="152"/>
      <c r="D20" s="6"/>
      <c r="E20" s="8">
        <v>1997</v>
      </c>
      <c r="F20" s="8">
        <v>91.55</v>
      </c>
      <c r="G20" s="8" t="s">
        <v>72</v>
      </c>
      <c r="H20" s="8" t="s">
        <v>150</v>
      </c>
      <c r="I20" s="8">
        <v>20</v>
      </c>
      <c r="J20" s="37">
        <v>2</v>
      </c>
      <c r="K20" s="37">
        <v>30</v>
      </c>
      <c r="L20" s="37">
        <v>25</v>
      </c>
      <c r="M20" s="12">
        <f t="shared" si="0"/>
        <v>42.5</v>
      </c>
      <c r="N20" s="12">
        <f t="shared" si="1"/>
        <v>85</v>
      </c>
      <c r="O20" s="37">
        <v>10</v>
      </c>
      <c r="P20" s="36" t="s">
        <v>72</v>
      </c>
      <c r="Q20" s="7" t="s">
        <v>147</v>
      </c>
    </row>
    <row r="21" spans="1:17" x14ac:dyDescent="0.3">
      <c r="A21" s="59" t="s">
        <v>34</v>
      </c>
      <c r="D21" s="78"/>
      <c r="F21" s="59" t="s">
        <v>36</v>
      </c>
      <c r="I21" s="59" t="s">
        <v>34</v>
      </c>
      <c r="M21" s="78"/>
      <c r="P21" s="59" t="s">
        <v>38</v>
      </c>
    </row>
    <row r="22" spans="1:17" x14ac:dyDescent="0.3">
      <c r="A22" s="59" t="s">
        <v>40</v>
      </c>
      <c r="F22" s="59" t="s">
        <v>37</v>
      </c>
      <c r="I22" s="59" t="s">
        <v>41</v>
      </c>
      <c r="P22" s="59" t="s">
        <v>39</v>
      </c>
    </row>
  </sheetData>
  <sortState ref="A12:Q20">
    <sortCondition descending="1" ref="N12:N20"/>
  </sortState>
  <mergeCells count="19">
    <mergeCell ref="A10:A11"/>
    <mergeCell ref="B10:D11"/>
    <mergeCell ref="E10:E11"/>
    <mergeCell ref="H10:H11"/>
    <mergeCell ref="F10:F11"/>
    <mergeCell ref="G10:G11"/>
    <mergeCell ref="A7:D7"/>
    <mergeCell ref="F7:H7"/>
    <mergeCell ref="A8:D8"/>
    <mergeCell ref="F8:H8"/>
    <mergeCell ref="N4:Q4"/>
    <mergeCell ref="Q10:Q11"/>
    <mergeCell ref="I10:I11"/>
    <mergeCell ref="J10:J11"/>
    <mergeCell ref="K10:M10"/>
    <mergeCell ref="N8:Q8"/>
    <mergeCell ref="N10:N11"/>
    <mergeCell ref="O10:O11"/>
    <mergeCell ref="P10:P1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A7" zoomScale="130" zoomScaleNormal="130" workbookViewId="0">
      <selection activeCell="G19" sqref="G19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10" style="59" customWidth="1"/>
    <col min="5" max="5" width="6.109375" style="59" customWidth="1"/>
    <col min="6" max="7" width="6.5546875" style="59" customWidth="1"/>
    <col min="8" max="8" width="27.10937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5.6640625" style="59" customWidth="1"/>
    <col min="14" max="14" width="5.109375" style="59" customWidth="1"/>
    <col min="15" max="15" width="21.33203125" style="59" customWidth="1"/>
    <col min="16" max="16384" width="8.88671875" style="59"/>
  </cols>
  <sheetData>
    <row r="1" spans="1:15" x14ac:dyDescent="0.3">
      <c r="A1" s="58" t="s">
        <v>0</v>
      </c>
      <c r="B1" s="58"/>
      <c r="C1" s="58"/>
      <c r="D1" s="58"/>
      <c r="E1" s="58"/>
    </row>
    <row r="2" spans="1:15" x14ac:dyDescent="0.3">
      <c r="A2" s="58" t="s">
        <v>1</v>
      </c>
      <c r="B2" s="58"/>
      <c r="C2" s="58"/>
      <c r="D2" s="58"/>
      <c r="E2" s="58"/>
    </row>
    <row r="3" spans="1:15" ht="15" thickBot="1" x14ac:dyDescent="0.35">
      <c r="A3" s="58"/>
      <c r="B3" s="58"/>
      <c r="C3" s="58"/>
      <c r="D3" s="58"/>
      <c r="G3" s="60" t="s">
        <v>2</v>
      </c>
    </row>
    <row r="4" spans="1:15" ht="15" thickBot="1" x14ac:dyDescent="0.35">
      <c r="J4" s="58" t="s">
        <v>3</v>
      </c>
      <c r="N4" s="300" t="s">
        <v>4</v>
      </c>
      <c r="O4" s="302"/>
    </row>
    <row r="5" spans="1:15" ht="25.2" thickBot="1" x14ac:dyDescent="0.35">
      <c r="A5" s="61" t="s">
        <v>5</v>
      </c>
      <c r="B5" s="62">
        <v>10</v>
      </c>
      <c r="C5" s="63" t="s">
        <v>6</v>
      </c>
      <c r="D5" s="62" t="s">
        <v>42</v>
      </c>
      <c r="E5" s="63" t="s">
        <v>7</v>
      </c>
      <c r="F5" s="62">
        <v>2018</v>
      </c>
      <c r="H5" s="64" t="s">
        <v>8</v>
      </c>
      <c r="J5" s="59" t="s">
        <v>9</v>
      </c>
      <c r="N5" s="65" t="s">
        <v>45</v>
      </c>
      <c r="O5" s="67"/>
    </row>
    <row r="6" spans="1:15" ht="15" thickBot="1" x14ac:dyDescent="0.35">
      <c r="H6" s="68" t="s">
        <v>43</v>
      </c>
      <c r="N6" s="69" t="s">
        <v>46</v>
      </c>
      <c r="O6" s="71"/>
    </row>
    <row r="7" spans="1:15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5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9"/>
    </row>
    <row r="9" spans="1:15" ht="15" x14ac:dyDescent="0.3">
      <c r="A9" s="73"/>
      <c r="B9" s="73"/>
      <c r="C9" s="73"/>
      <c r="D9" s="73"/>
      <c r="H9" s="72" t="s">
        <v>35</v>
      </c>
      <c r="J9" s="74"/>
      <c r="N9" s="75"/>
      <c r="O9" s="75"/>
    </row>
    <row r="10" spans="1:15" ht="15" customHeight="1" x14ac:dyDescent="0.3">
      <c r="A10" s="356" t="s">
        <v>18</v>
      </c>
      <c r="B10" s="328" t="s">
        <v>19</v>
      </c>
      <c r="C10" s="329"/>
      <c r="D10" s="330"/>
      <c r="E10" s="305" t="s">
        <v>20</v>
      </c>
      <c r="F10" s="315" t="s">
        <v>47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53" t="s">
        <v>32</v>
      </c>
      <c r="L10" s="354" t="s">
        <v>27</v>
      </c>
      <c r="M10" s="355" t="s">
        <v>28</v>
      </c>
      <c r="N10" s="352" t="s">
        <v>29</v>
      </c>
      <c r="O10" s="305" t="s">
        <v>30</v>
      </c>
    </row>
    <row r="11" spans="1:15" ht="54" customHeight="1" x14ac:dyDescent="0.3">
      <c r="A11" s="357"/>
      <c r="B11" s="331"/>
      <c r="C11" s="332"/>
      <c r="D11" s="333"/>
      <c r="E11" s="305"/>
      <c r="F11" s="315"/>
      <c r="G11" s="305"/>
      <c r="H11" s="308"/>
      <c r="I11" s="305"/>
      <c r="J11" s="306"/>
      <c r="K11" s="353"/>
      <c r="L11" s="354"/>
      <c r="M11" s="355"/>
      <c r="N11" s="352"/>
      <c r="O11" s="305"/>
    </row>
    <row r="12" spans="1:15" x14ac:dyDescent="0.25">
      <c r="A12" s="9" t="s">
        <v>49</v>
      </c>
      <c r="B12" s="223" t="s">
        <v>244</v>
      </c>
      <c r="C12" s="32"/>
      <c r="D12" s="33"/>
      <c r="E12" s="22">
        <v>1999</v>
      </c>
      <c r="F12" s="30">
        <v>57.45</v>
      </c>
      <c r="G12" s="22" t="s">
        <v>71</v>
      </c>
      <c r="H12" s="23" t="s">
        <v>73</v>
      </c>
      <c r="I12" s="22">
        <v>20</v>
      </c>
      <c r="J12" s="15">
        <v>5</v>
      </c>
      <c r="K12" s="11">
        <v>103</v>
      </c>
      <c r="L12" s="36">
        <f t="shared" ref="L12:L18" si="0">K12*J12</f>
        <v>515</v>
      </c>
      <c r="M12" s="88">
        <v>20</v>
      </c>
      <c r="N12" s="13">
        <v>2</v>
      </c>
      <c r="O12" s="18" t="s">
        <v>146</v>
      </c>
    </row>
    <row r="13" spans="1:15" x14ac:dyDescent="0.3">
      <c r="A13" s="9" t="s">
        <v>50</v>
      </c>
      <c r="B13" s="129" t="s">
        <v>93</v>
      </c>
      <c r="C13" s="16"/>
      <c r="D13" s="17"/>
      <c r="E13" s="41">
        <v>1993</v>
      </c>
      <c r="F13" s="42">
        <v>57.4</v>
      </c>
      <c r="G13" s="43" t="s">
        <v>71</v>
      </c>
      <c r="H13" s="13" t="s">
        <v>94</v>
      </c>
      <c r="I13" s="13">
        <v>16</v>
      </c>
      <c r="J13" s="36">
        <v>3</v>
      </c>
      <c r="K13" s="36">
        <v>139</v>
      </c>
      <c r="L13" s="36">
        <f t="shared" si="0"/>
        <v>417</v>
      </c>
      <c r="M13" s="88">
        <v>19</v>
      </c>
      <c r="N13" s="13">
        <v>1</v>
      </c>
      <c r="O13" s="18" t="s">
        <v>85</v>
      </c>
    </row>
    <row r="14" spans="1:15" x14ac:dyDescent="0.3">
      <c r="A14" s="90" t="s">
        <v>51</v>
      </c>
      <c r="B14" s="152" t="s">
        <v>181</v>
      </c>
      <c r="C14" s="84"/>
      <c r="D14" s="84"/>
      <c r="E14" s="15">
        <v>2003</v>
      </c>
      <c r="F14" s="51">
        <v>59.4</v>
      </c>
      <c r="G14" s="13" t="s">
        <v>71</v>
      </c>
      <c r="H14" s="13" t="s">
        <v>182</v>
      </c>
      <c r="I14" s="11">
        <v>16</v>
      </c>
      <c r="J14" s="11">
        <v>3</v>
      </c>
      <c r="K14" s="11">
        <v>135</v>
      </c>
      <c r="L14" s="36">
        <f t="shared" si="0"/>
        <v>405</v>
      </c>
      <c r="M14" s="88">
        <v>17</v>
      </c>
      <c r="N14" s="13">
        <v>1</v>
      </c>
      <c r="O14" s="18" t="s">
        <v>85</v>
      </c>
    </row>
    <row r="15" spans="1:15" ht="20.399999999999999" x14ac:dyDescent="0.3">
      <c r="A15" s="90" t="s">
        <v>52</v>
      </c>
      <c r="B15" s="152" t="s">
        <v>212</v>
      </c>
      <c r="C15" s="6"/>
      <c r="D15" s="6"/>
      <c r="E15" s="8">
        <v>2000</v>
      </c>
      <c r="F15" s="49">
        <v>59.5</v>
      </c>
      <c r="G15" s="8" t="s">
        <v>72</v>
      </c>
      <c r="H15" s="231" t="s">
        <v>213</v>
      </c>
      <c r="I15" s="8">
        <v>16</v>
      </c>
      <c r="J15" s="15">
        <v>3</v>
      </c>
      <c r="K15" s="11">
        <v>86</v>
      </c>
      <c r="L15" s="36">
        <f t="shared" si="0"/>
        <v>258</v>
      </c>
      <c r="M15" s="88">
        <v>15</v>
      </c>
      <c r="N15" s="13" t="s">
        <v>265</v>
      </c>
      <c r="O15" s="85" t="s">
        <v>214</v>
      </c>
    </row>
    <row r="16" spans="1:15" x14ac:dyDescent="0.25">
      <c r="A16" s="90" t="s">
        <v>53</v>
      </c>
      <c r="B16" s="129" t="s">
        <v>95</v>
      </c>
      <c r="C16" s="233"/>
      <c r="D16" s="234"/>
      <c r="E16" s="25">
        <v>1996</v>
      </c>
      <c r="F16" s="235">
        <v>56.35</v>
      </c>
      <c r="G16" s="27" t="s">
        <v>71</v>
      </c>
      <c r="H16" s="236" t="s">
        <v>217</v>
      </c>
      <c r="I16" s="237">
        <v>20</v>
      </c>
      <c r="J16" s="40">
        <v>5</v>
      </c>
      <c r="K16" s="35">
        <v>40</v>
      </c>
      <c r="L16" s="36">
        <f t="shared" si="0"/>
        <v>200</v>
      </c>
      <c r="M16" s="238">
        <v>14</v>
      </c>
      <c r="N16" s="35" t="s">
        <v>72</v>
      </c>
      <c r="O16" s="34" t="s">
        <v>183</v>
      </c>
    </row>
    <row r="17" spans="1:15" x14ac:dyDescent="0.3">
      <c r="A17" s="9" t="s">
        <v>235</v>
      </c>
      <c r="B17" s="152" t="s">
        <v>155</v>
      </c>
      <c r="C17" s="117"/>
      <c r="D17" s="118"/>
      <c r="E17" s="8">
        <v>2000</v>
      </c>
      <c r="F17" s="183">
        <v>61</v>
      </c>
      <c r="G17" s="95" t="s">
        <v>72</v>
      </c>
      <c r="H17" s="95" t="s">
        <v>150</v>
      </c>
      <c r="I17" s="95">
        <v>16</v>
      </c>
      <c r="J17" s="96">
        <v>3</v>
      </c>
      <c r="K17" s="11">
        <v>57</v>
      </c>
      <c r="L17" s="36">
        <f t="shared" si="0"/>
        <v>171</v>
      </c>
      <c r="M17" s="11">
        <v>13</v>
      </c>
      <c r="N17" s="13" t="s">
        <v>263</v>
      </c>
      <c r="O17" s="18" t="s">
        <v>147</v>
      </c>
    </row>
    <row r="18" spans="1:15" x14ac:dyDescent="0.3">
      <c r="A18" s="9" t="s">
        <v>236</v>
      </c>
      <c r="B18" s="133" t="s">
        <v>177</v>
      </c>
      <c r="C18" s="55"/>
      <c r="D18" s="56"/>
      <c r="E18" s="15">
        <v>2000</v>
      </c>
      <c r="F18" s="14">
        <v>58.65</v>
      </c>
      <c r="G18" s="13" t="s">
        <v>72</v>
      </c>
      <c r="H18" s="231" t="s">
        <v>179</v>
      </c>
      <c r="I18" s="8">
        <v>12</v>
      </c>
      <c r="J18" s="15">
        <v>1</v>
      </c>
      <c r="K18" s="15">
        <v>66</v>
      </c>
      <c r="L18" s="36">
        <f t="shared" si="0"/>
        <v>66</v>
      </c>
      <c r="M18" s="82">
        <v>12</v>
      </c>
      <c r="N18" s="38" t="s">
        <v>72</v>
      </c>
      <c r="O18" s="18" t="s">
        <v>85</v>
      </c>
    </row>
    <row r="19" spans="1:15" x14ac:dyDescent="0.3">
      <c r="A19" s="59" t="s">
        <v>34</v>
      </c>
      <c r="D19" s="78"/>
      <c r="F19" s="59" t="s">
        <v>36</v>
      </c>
      <c r="I19" s="59" t="s">
        <v>34</v>
      </c>
      <c r="M19" s="78"/>
      <c r="O19" s="59" t="s">
        <v>38</v>
      </c>
    </row>
    <row r="20" spans="1:15" x14ac:dyDescent="0.3">
      <c r="A20" s="59" t="s">
        <v>40</v>
      </c>
      <c r="F20" s="59" t="s">
        <v>37</v>
      </c>
      <c r="I20" s="59" t="s">
        <v>41</v>
      </c>
      <c r="O20" s="59" t="s">
        <v>39</v>
      </c>
    </row>
  </sheetData>
  <sortState ref="A12:O18">
    <sortCondition descending="1" ref="L12:L18"/>
  </sortState>
  <mergeCells count="19">
    <mergeCell ref="A10:A11"/>
    <mergeCell ref="B10:D11"/>
    <mergeCell ref="E10:E11"/>
    <mergeCell ref="F10:F11"/>
    <mergeCell ref="G10:G11"/>
    <mergeCell ref="A7:D7"/>
    <mergeCell ref="F7:H7"/>
    <mergeCell ref="A8:D8"/>
    <mergeCell ref="F8:H8"/>
    <mergeCell ref="N8:O8"/>
    <mergeCell ref="I10:I11"/>
    <mergeCell ref="J10:J11"/>
    <mergeCell ref="N10:N11"/>
    <mergeCell ref="H10:H11"/>
    <mergeCell ref="N4:O4"/>
    <mergeCell ref="O10:O11"/>
    <mergeCell ref="K10:K11"/>
    <mergeCell ref="L10:L11"/>
    <mergeCell ref="M10:M1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0" zoomScale="120" zoomScaleNormal="120" workbookViewId="0">
      <selection activeCell="D15" sqref="D15"/>
    </sheetView>
  </sheetViews>
  <sheetFormatPr defaultRowHeight="14.4" x14ac:dyDescent="0.3"/>
  <cols>
    <col min="1" max="1" width="3.6640625" style="59" customWidth="1"/>
    <col min="2" max="2" width="5.5546875" style="59" customWidth="1"/>
    <col min="3" max="3" width="6.6640625" style="59" customWidth="1"/>
    <col min="4" max="4" width="9.77734375" style="59" customWidth="1"/>
    <col min="5" max="5" width="6.109375" style="59" customWidth="1"/>
    <col min="6" max="7" width="6.5546875" style="59" customWidth="1"/>
    <col min="8" max="8" width="27.109375" style="59" customWidth="1"/>
    <col min="9" max="9" width="3.5546875" style="59" customWidth="1"/>
    <col min="10" max="10" width="4.33203125" style="59" customWidth="1"/>
    <col min="11" max="11" width="4.5546875" style="59" customWidth="1"/>
    <col min="12" max="12" width="4.88671875" style="59" customWidth="1"/>
    <col min="13" max="13" width="5.6640625" style="59" customWidth="1"/>
    <col min="14" max="14" width="5.109375" style="59" customWidth="1"/>
    <col min="15" max="15" width="20.88671875" style="59" customWidth="1"/>
    <col min="16" max="16384" width="8.88671875" style="59"/>
  </cols>
  <sheetData>
    <row r="1" spans="1:15" x14ac:dyDescent="0.3">
      <c r="A1" s="58" t="s">
        <v>0</v>
      </c>
      <c r="B1" s="58"/>
      <c r="C1" s="58"/>
      <c r="D1" s="58"/>
      <c r="E1" s="58"/>
    </row>
    <row r="2" spans="1:15" x14ac:dyDescent="0.3">
      <c r="A2" s="58" t="s">
        <v>1</v>
      </c>
      <c r="B2" s="58"/>
      <c r="C2" s="58"/>
      <c r="D2" s="58"/>
      <c r="E2" s="58"/>
    </row>
    <row r="3" spans="1:15" ht="15" thickBot="1" x14ac:dyDescent="0.35">
      <c r="A3" s="58"/>
      <c r="B3" s="58"/>
      <c r="C3" s="58"/>
      <c r="D3" s="58"/>
      <c r="G3" s="60" t="s">
        <v>2</v>
      </c>
    </row>
    <row r="4" spans="1:15" ht="15" thickBot="1" x14ac:dyDescent="0.35">
      <c r="J4" s="58" t="s">
        <v>3</v>
      </c>
      <c r="N4" s="300" t="s">
        <v>4</v>
      </c>
      <c r="O4" s="302"/>
    </row>
    <row r="5" spans="1:15" ht="25.2" thickBot="1" x14ac:dyDescent="0.35">
      <c r="A5" s="61" t="s">
        <v>5</v>
      </c>
      <c r="B5" s="62">
        <v>10</v>
      </c>
      <c r="C5" s="63" t="s">
        <v>6</v>
      </c>
      <c r="D5" s="62" t="s">
        <v>42</v>
      </c>
      <c r="E5" s="63" t="s">
        <v>7</v>
      </c>
      <c r="F5" s="62">
        <v>2017</v>
      </c>
      <c r="H5" s="64" t="s">
        <v>8</v>
      </c>
      <c r="J5" s="59" t="s">
        <v>9</v>
      </c>
      <c r="N5" s="65" t="s">
        <v>45</v>
      </c>
      <c r="O5" s="67"/>
    </row>
    <row r="6" spans="1:15" ht="15" thickBot="1" x14ac:dyDescent="0.35">
      <c r="H6" s="68" t="s">
        <v>43</v>
      </c>
      <c r="N6" s="69" t="s">
        <v>46</v>
      </c>
      <c r="O6" s="71"/>
    </row>
    <row r="7" spans="1:15" x14ac:dyDescent="0.3">
      <c r="A7" s="317" t="s">
        <v>13</v>
      </c>
      <c r="B7" s="318"/>
      <c r="C7" s="318"/>
      <c r="D7" s="319"/>
      <c r="F7" s="320" t="s">
        <v>14</v>
      </c>
      <c r="G7" s="320"/>
      <c r="H7" s="320"/>
    </row>
    <row r="8" spans="1:15" ht="15" x14ac:dyDescent="0.3">
      <c r="A8" s="321" t="s">
        <v>15</v>
      </c>
      <c r="B8" s="322"/>
      <c r="C8" s="322"/>
      <c r="D8" s="323"/>
      <c r="F8" s="320" t="s">
        <v>16</v>
      </c>
      <c r="G8" s="320"/>
      <c r="H8" s="320"/>
      <c r="I8" s="72"/>
      <c r="N8" s="297" t="s">
        <v>17</v>
      </c>
      <c r="O8" s="299"/>
    </row>
    <row r="9" spans="1:15" ht="15" x14ac:dyDescent="0.3">
      <c r="A9" s="73"/>
      <c r="B9" s="73"/>
      <c r="C9" s="73"/>
      <c r="D9" s="73"/>
      <c r="H9" s="72" t="s">
        <v>140</v>
      </c>
      <c r="J9" s="74"/>
      <c r="N9" s="75"/>
      <c r="O9" s="75"/>
    </row>
    <row r="10" spans="1:15" ht="15" customHeight="1" x14ac:dyDescent="0.3">
      <c r="A10" s="326" t="s">
        <v>18</v>
      </c>
      <c r="B10" s="328" t="s">
        <v>19</v>
      </c>
      <c r="C10" s="329"/>
      <c r="D10" s="330"/>
      <c r="E10" s="305" t="s">
        <v>20</v>
      </c>
      <c r="F10" s="315" t="s">
        <v>47</v>
      </c>
      <c r="G10" s="305" t="s">
        <v>22</v>
      </c>
      <c r="H10" s="324" t="s">
        <v>23</v>
      </c>
      <c r="I10" s="305" t="s">
        <v>24</v>
      </c>
      <c r="J10" s="306" t="s">
        <v>25</v>
      </c>
      <c r="K10" s="358" t="s">
        <v>32</v>
      </c>
      <c r="L10" s="309" t="s">
        <v>27</v>
      </c>
      <c r="M10" s="311" t="s">
        <v>28</v>
      </c>
      <c r="N10" s="313" t="s">
        <v>29</v>
      </c>
      <c r="O10" s="303" t="s">
        <v>30</v>
      </c>
    </row>
    <row r="11" spans="1:15" ht="54" customHeight="1" x14ac:dyDescent="0.3">
      <c r="A11" s="327"/>
      <c r="B11" s="331"/>
      <c r="C11" s="332"/>
      <c r="D11" s="333"/>
      <c r="E11" s="303"/>
      <c r="F11" s="316"/>
      <c r="G11" s="303"/>
      <c r="H11" s="325"/>
      <c r="I11" s="303"/>
      <c r="J11" s="307"/>
      <c r="K11" s="359"/>
      <c r="L11" s="310"/>
      <c r="M11" s="312"/>
      <c r="N11" s="314"/>
      <c r="O11" s="304"/>
    </row>
    <row r="12" spans="1:15" x14ac:dyDescent="0.3">
      <c r="A12" s="9" t="s">
        <v>49</v>
      </c>
      <c r="B12" s="130" t="s">
        <v>167</v>
      </c>
      <c r="C12" s="125"/>
      <c r="D12" s="126"/>
      <c r="E12" s="41">
        <v>1991</v>
      </c>
      <c r="F12" s="42">
        <v>77.900000000000006</v>
      </c>
      <c r="G12" s="43" t="s">
        <v>70</v>
      </c>
      <c r="H12" s="13" t="s">
        <v>161</v>
      </c>
      <c r="I12" s="13">
        <v>24</v>
      </c>
      <c r="J12" s="36">
        <v>8</v>
      </c>
      <c r="K12" s="36">
        <v>81</v>
      </c>
      <c r="L12" s="36">
        <f t="shared" ref="L12:L23" si="0">K12*J12</f>
        <v>648</v>
      </c>
      <c r="M12" s="11">
        <v>20</v>
      </c>
      <c r="N12" s="43" t="s">
        <v>72</v>
      </c>
      <c r="O12" s="79" t="s">
        <v>168</v>
      </c>
    </row>
    <row r="13" spans="1:15" x14ac:dyDescent="0.3">
      <c r="A13" s="9" t="s">
        <v>50</v>
      </c>
      <c r="B13" s="130" t="s">
        <v>69</v>
      </c>
      <c r="C13" s="16"/>
      <c r="D13" s="17"/>
      <c r="E13" s="41">
        <v>2003</v>
      </c>
      <c r="F13" s="42">
        <v>75.7</v>
      </c>
      <c r="G13" s="43">
        <v>1</v>
      </c>
      <c r="H13" s="13" t="s">
        <v>159</v>
      </c>
      <c r="I13" s="13">
        <v>20</v>
      </c>
      <c r="J13" s="36">
        <v>5</v>
      </c>
      <c r="K13" s="11">
        <v>101</v>
      </c>
      <c r="L13" s="36">
        <f t="shared" si="0"/>
        <v>505</v>
      </c>
      <c r="M13" s="11">
        <v>18</v>
      </c>
      <c r="N13" s="36">
        <v>2</v>
      </c>
      <c r="O13" s="18" t="s">
        <v>64</v>
      </c>
    </row>
    <row r="14" spans="1:15" x14ac:dyDescent="0.3">
      <c r="A14" s="9" t="s">
        <v>51</v>
      </c>
      <c r="B14" s="184" t="s">
        <v>169</v>
      </c>
      <c r="C14" s="227"/>
      <c r="D14" s="229"/>
      <c r="E14" s="97">
        <v>1994</v>
      </c>
      <c r="F14" s="98">
        <v>89</v>
      </c>
      <c r="G14" s="99" t="s">
        <v>72</v>
      </c>
      <c r="H14" s="100" t="s">
        <v>161</v>
      </c>
      <c r="I14" s="100">
        <v>24</v>
      </c>
      <c r="J14" s="36">
        <v>8</v>
      </c>
      <c r="K14" s="11">
        <v>62</v>
      </c>
      <c r="L14" s="36">
        <f t="shared" si="0"/>
        <v>496</v>
      </c>
      <c r="M14" s="11">
        <v>16</v>
      </c>
      <c r="N14" s="111" t="s">
        <v>72</v>
      </c>
      <c r="O14" s="232" t="s">
        <v>168</v>
      </c>
    </row>
    <row r="15" spans="1:15" x14ac:dyDescent="0.3">
      <c r="A15" s="90" t="s">
        <v>52</v>
      </c>
      <c r="B15" s="225" t="s">
        <v>158</v>
      </c>
      <c r="C15" s="120"/>
      <c r="D15" s="120"/>
      <c r="E15" s="119">
        <v>1991</v>
      </c>
      <c r="F15" s="119">
        <v>85.95</v>
      </c>
      <c r="G15" s="119" t="s">
        <v>72</v>
      </c>
      <c r="H15" s="119" t="s">
        <v>150</v>
      </c>
      <c r="I15" s="119">
        <v>16</v>
      </c>
      <c r="J15" s="101">
        <v>3</v>
      </c>
      <c r="K15" s="36">
        <v>136</v>
      </c>
      <c r="L15" s="36">
        <f t="shared" si="0"/>
        <v>408</v>
      </c>
      <c r="M15" s="11">
        <v>16</v>
      </c>
      <c r="N15" s="43" t="s">
        <v>262</v>
      </c>
      <c r="O15" s="18" t="s">
        <v>147</v>
      </c>
    </row>
    <row r="16" spans="1:15" x14ac:dyDescent="0.3">
      <c r="A16" s="90" t="s">
        <v>53</v>
      </c>
      <c r="B16" s="129" t="s">
        <v>174</v>
      </c>
      <c r="C16" s="10"/>
      <c r="D16" s="10"/>
      <c r="E16" s="41">
        <v>1982</v>
      </c>
      <c r="F16" s="42">
        <v>75.95</v>
      </c>
      <c r="G16" s="8" t="s">
        <v>72</v>
      </c>
      <c r="H16" s="13" t="s">
        <v>172</v>
      </c>
      <c r="I16" s="13">
        <v>16</v>
      </c>
      <c r="J16" s="36">
        <v>3</v>
      </c>
      <c r="K16" s="11">
        <v>134</v>
      </c>
      <c r="L16" s="36">
        <f t="shared" si="0"/>
        <v>402</v>
      </c>
      <c r="M16" s="11">
        <v>15</v>
      </c>
      <c r="N16" s="36" t="s">
        <v>262</v>
      </c>
      <c r="O16" s="44" t="s">
        <v>173</v>
      </c>
    </row>
    <row r="17" spans="1:15" x14ac:dyDescent="0.3">
      <c r="A17" s="9" t="s">
        <v>235</v>
      </c>
      <c r="B17" s="133" t="s">
        <v>175</v>
      </c>
      <c r="C17" s="124"/>
      <c r="D17" s="126"/>
      <c r="E17" s="15">
        <v>1990</v>
      </c>
      <c r="F17" s="14">
        <v>92.7</v>
      </c>
      <c r="G17" s="15" t="s">
        <v>70</v>
      </c>
      <c r="H17" s="15" t="s">
        <v>90</v>
      </c>
      <c r="I17" s="15">
        <v>24</v>
      </c>
      <c r="J17" s="36">
        <v>8</v>
      </c>
      <c r="K17" s="36">
        <v>50</v>
      </c>
      <c r="L17" s="36">
        <f t="shared" si="0"/>
        <v>400</v>
      </c>
      <c r="M17" s="11">
        <v>13</v>
      </c>
      <c r="N17" s="43" t="s">
        <v>72</v>
      </c>
      <c r="O17" s="79" t="s">
        <v>85</v>
      </c>
    </row>
    <row r="18" spans="1:15" ht="20.399999999999999" x14ac:dyDescent="0.3">
      <c r="A18" s="9" t="s">
        <v>236</v>
      </c>
      <c r="B18" s="133" t="s">
        <v>215</v>
      </c>
      <c r="C18" s="125"/>
      <c r="D18" s="126"/>
      <c r="E18" s="15">
        <v>2000</v>
      </c>
      <c r="F18" s="42">
        <v>71.349999999999994</v>
      </c>
      <c r="G18" s="43" t="s">
        <v>72</v>
      </c>
      <c r="H18" s="231" t="s">
        <v>256</v>
      </c>
      <c r="I18" s="13">
        <v>16</v>
      </c>
      <c r="J18" s="36">
        <v>3</v>
      </c>
      <c r="K18" s="36">
        <v>128</v>
      </c>
      <c r="L18" s="36">
        <f t="shared" si="0"/>
        <v>384</v>
      </c>
      <c r="M18" s="11">
        <v>13</v>
      </c>
      <c r="N18" s="43" t="s">
        <v>262</v>
      </c>
      <c r="O18" s="107" t="s">
        <v>216</v>
      </c>
    </row>
    <row r="19" spans="1:15" x14ac:dyDescent="0.3">
      <c r="A19" s="9" t="s">
        <v>237</v>
      </c>
      <c r="B19" s="130" t="s">
        <v>66</v>
      </c>
      <c r="C19" s="16"/>
      <c r="D19" s="17"/>
      <c r="E19" s="41">
        <v>2003</v>
      </c>
      <c r="F19" s="42">
        <v>68.849999999999994</v>
      </c>
      <c r="G19" s="43" t="s">
        <v>79</v>
      </c>
      <c r="H19" s="13" t="s">
        <v>63</v>
      </c>
      <c r="I19" s="11">
        <v>20</v>
      </c>
      <c r="J19" s="36">
        <v>5</v>
      </c>
      <c r="K19" s="36">
        <v>75</v>
      </c>
      <c r="L19" s="36">
        <f t="shared" si="0"/>
        <v>375</v>
      </c>
      <c r="M19" s="36">
        <v>11</v>
      </c>
      <c r="N19" s="43" t="s">
        <v>259</v>
      </c>
      <c r="O19" s="18" t="s">
        <v>64</v>
      </c>
    </row>
    <row r="20" spans="1:15" x14ac:dyDescent="0.3">
      <c r="A20" s="9" t="s">
        <v>238</v>
      </c>
      <c r="B20" s="152" t="s">
        <v>141</v>
      </c>
      <c r="C20" s="10"/>
      <c r="D20" s="10"/>
      <c r="E20" s="41">
        <v>1995</v>
      </c>
      <c r="F20" s="42">
        <v>66.7</v>
      </c>
      <c r="G20" s="43" t="s">
        <v>70</v>
      </c>
      <c r="H20" s="94" t="s">
        <v>142</v>
      </c>
      <c r="I20" s="13">
        <v>16</v>
      </c>
      <c r="J20" s="36">
        <v>3</v>
      </c>
      <c r="K20" s="36">
        <v>122</v>
      </c>
      <c r="L20" s="36">
        <f t="shared" si="0"/>
        <v>366</v>
      </c>
      <c r="M20" s="11">
        <v>10</v>
      </c>
      <c r="N20" s="43">
        <v>2</v>
      </c>
      <c r="O20" s="121" t="s">
        <v>143</v>
      </c>
    </row>
    <row r="21" spans="1:15" x14ac:dyDescent="0.3">
      <c r="A21" s="9" t="s">
        <v>239</v>
      </c>
      <c r="B21" s="240" t="s">
        <v>156</v>
      </c>
      <c r="C21" s="228"/>
      <c r="D21" s="230"/>
      <c r="E21" s="8">
        <v>2000</v>
      </c>
      <c r="F21" s="8">
        <v>68.25</v>
      </c>
      <c r="G21" s="8" t="s">
        <v>72</v>
      </c>
      <c r="H21" s="95" t="s">
        <v>150</v>
      </c>
      <c r="I21" s="8">
        <v>16</v>
      </c>
      <c r="J21" s="36">
        <v>3</v>
      </c>
      <c r="K21" s="36">
        <v>82</v>
      </c>
      <c r="L21" s="36">
        <f t="shared" si="0"/>
        <v>246</v>
      </c>
      <c r="M21" s="11">
        <v>9</v>
      </c>
      <c r="N21" s="43" t="s">
        <v>277</v>
      </c>
      <c r="O21" s="18" t="s">
        <v>147</v>
      </c>
    </row>
    <row r="22" spans="1:15" x14ac:dyDescent="0.3">
      <c r="A22" s="9" t="s">
        <v>257</v>
      </c>
      <c r="B22" s="129" t="s">
        <v>91</v>
      </c>
      <c r="C22" s="10"/>
      <c r="D22" s="10"/>
      <c r="E22" s="41">
        <v>1999</v>
      </c>
      <c r="F22" s="42">
        <v>72.849999999999994</v>
      </c>
      <c r="G22" s="43" t="s">
        <v>71</v>
      </c>
      <c r="H22" s="13" t="s">
        <v>119</v>
      </c>
      <c r="I22" s="13">
        <v>16</v>
      </c>
      <c r="J22" s="36">
        <v>3</v>
      </c>
      <c r="K22" s="36">
        <v>81</v>
      </c>
      <c r="L22" s="36">
        <f t="shared" si="0"/>
        <v>243</v>
      </c>
      <c r="M22" s="11">
        <v>8</v>
      </c>
      <c r="N22" s="43" t="s">
        <v>259</v>
      </c>
      <c r="O22" s="85" t="s">
        <v>92</v>
      </c>
    </row>
    <row r="23" spans="1:15" x14ac:dyDescent="0.3">
      <c r="A23" s="9" t="s">
        <v>258</v>
      </c>
      <c r="B23" s="133" t="s">
        <v>178</v>
      </c>
      <c r="C23" s="125"/>
      <c r="D23" s="126"/>
      <c r="E23" s="15">
        <v>1995</v>
      </c>
      <c r="F23" s="42">
        <v>73.25</v>
      </c>
      <c r="G23" s="15">
        <v>2</v>
      </c>
      <c r="H23" s="231" t="s">
        <v>179</v>
      </c>
      <c r="I23" s="13">
        <v>16</v>
      </c>
      <c r="J23" s="36">
        <v>3</v>
      </c>
      <c r="K23" s="36">
        <v>59</v>
      </c>
      <c r="L23" s="36">
        <f t="shared" si="0"/>
        <v>177</v>
      </c>
      <c r="M23" s="11">
        <v>7</v>
      </c>
      <c r="N23" s="43" t="s">
        <v>260</v>
      </c>
      <c r="O23" s="79" t="s">
        <v>180</v>
      </c>
    </row>
    <row r="24" spans="1:15" x14ac:dyDescent="0.3">
      <c r="A24" s="59" t="s">
        <v>34</v>
      </c>
      <c r="D24" s="78"/>
      <c r="F24" s="59" t="s">
        <v>36</v>
      </c>
      <c r="I24" s="59" t="s">
        <v>34</v>
      </c>
      <c r="M24" s="78"/>
      <c r="O24" s="59" t="s">
        <v>38</v>
      </c>
    </row>
    <row r="25" spans="1:15" x14ac:dyDescent="0.3">
      <c r="A25" s="59" t="s">
        <v>40</v>
      </c>
      <c r="F25" s="59" t="s">
        <v>37</v>
      </c>
      <c r="I25" s="59" t="s">
        <v>41</v>
      </c>
      <c r="O25" s="59" t="s">
        <v>39</v>
      </c>
    </row>
  </sheetData>
  <sortState ref="A12:O23">
    <sortCondition descending="1" ref="L12:L23"/>
  </sortState>
  <mergeCells count="19">
    <mergeCell ref="A7:D7"/>
    <mergeCell ref="F7:H7"/>
    <mergeCell ref="A8:D8"/>
    <mergeCell ref="F8:H8"/>
    <mergeCell ref="A10:A11"/>
    <mergeCell ref="B10:D11"/>
    <mergeCell ref="E10:E11"/>
    <mergeCell ref="I10:I11"/>
    <mergeCell ref="J10:J11"/>
    <mergeCell ref="N10:N11"/>
    <mergeCell ref="H10:H11"/>
    <mergeCell ref="F10:F11"/>
    <mergeCell ref="G10:G11"/>
    <mergeCell ref="N4:O4"/>
    <mergeCell ref="O10:O11"/>
    <mergeCell ref="K10:K11"/>
    <mergeCell ref="L10:L11"/>
    <mergeCell ref="M10:M11"/>
    <mergeCell ref="N8:O8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"/>
  <sheetViews>
    <sheetView zoomScale="110" zoomScaleNormal="110" workbookViewId="0">
      <selection activeCell="Q13" sqref="Q13"/>
    </sheetView>
  </sheetViews>
  <sheetFormatPr defaultRowHeight="14.4" x14ac:dyDescent="0.3"/>
  <cols>
    <col min="1" max="1" width="6.44140625" style="59" customWidth="1"/>
    <col min="2" max="2" width="25.6640625" style="59" customWidth="1"/>
    <col min="3" max="3" width="6.109375" style="59" customWidth="1"/>
    <col min="4" max="4" width="3.109375" style="59" customWidth="1"/>
    <col min="5" max="5" width="3.44140625" style="59" customWidth="1"/>
    <col min="6" max="7" width="3.21875" style="59" customWidth="1"/>
    <col min="8" max="8" width="3.33203125" style="59" customWidth="1"/>
    <col min="9" max="9" width="3.44140625" style="59" customWidth="1"/>
    <col min="10" max="10" width="3.33203125" style="59" customWidth="1"/>
    <col min="11" max="12" width="3.109375" style="59" customWidth="1"/>
    <col min="13" max="13" width="3.77734375" style="59" customWidth="1"/>
    <col min="14" max="14" width="3.33203125" style="59" customWidth="1"/>
    <col min="15" max="15" width="3.109375" style="59" customWidth="1"/>
    <col min="16" max="16" width="3" style="59" customWidth="1"/>
    <col min="17" max="17" width="2.88671875" style="59" customWidth="1"/>
    <col min="18" max="18" width="3.109375" style="59" customWidth="1"/>
    <col min="19" max="26" width="2.77734375" style="59" customWidth="1"/>
    <col min="27" max="27" width="3.33203125" style="59" customWidth="1"/>
    <col min="28" max="28" width="2.77734375" style="59" customWidth="1"/>
    <col min="29" max="29" width="3.33203125" style="59" customWidth="1"/>
    <col min="30" max="30" width="3.44140625" style="59" customWidth="1"/>
    <col min="31" max="36" width="3.33203125" style="59" customWidth="1"/>
    <col min="37" max="37" width="3.109375" style="59" customWidth="1"/>
    <col min="38" max="38" width="2.6640625" style="59" customWidth="1"/>
    <col min="39" max="16384" width="8.88671875" style="59"/>
  </cols>
  <sheetData>
    <row r="1" spans="1:38" ht="15" thickBot="1" x14ac:dyDescent="0.35">
      <c r="B1" s="59" t="s">
        <v>48</v>
      </c>
    </row>
    <row r="2" spans="1:38" ht="15" thickBot="1" x14ac:dyDescent="0.35">
      <c r="A2" s="155" t="s">
        <v>18</v>
      </c>
      <c r="B2" s="156" t="s">
        <v>23</v>
      </c>
      <c r="C2" s="1" t="s">
        <v>59</v>
      </c>
      <c r="D2" s="157" t="s">
        <v>61</v>
      </c>
      <c r="E2" s="2">
        <v>63</v>
      </c>
      <c r="F2" s="157" t="s">
        <v>61</v>
      </c>
      <c r="G2" s="2">
        <v>68</v>
      </c>
      <c r="H2" s="157" t="s">
        <v>61</v>
      </c>
      <c r="I2" s="3">
        <v>73</v>
      </c>
      <c r="J2" s="157" t="s">
        <v>61</v>
      </c>
      <c r="K2" s="3">
        <v>85</v>
      </c>
      <c r="L2" s="157" t="s">
        <v>61</v>
      </c>
      <c r="M2" s="3" t="s">
        <v>189</v>
      </c>
      <c r="N2" s="157" t="s">
        <v>61</v>
      </c>
      <c r="O2" s="5">
        <v>63</v>
      </c>
      <c r="P2" s="4" t="s">
        <v>188</v>
      </c>
      <c r="Q2" s="157" t="s">
        <v>61</v>
      </c>
      <c r="R2" s="4">
        <v>68</v>
      </c>
      <c r="S2" s="4" t="s">
        <v>188</v>
      </c>
      <c r="T2" s="103" t="s">
        <v>61</v>
      </c>
      <c r="U2" s="53">
        <v>73</v>
      </c>
      <c r="V2" s="104" t="s">
        <v>188</v>
      </c>
      <c r="W2" s="103" t="s">
        <v>61</v>
      </c>
      <c r="X2" s="53">
        <v>85</v>
      </c>
      <c r="Y2" s="104" t="s">
        <v>188</v>
      </c>
      <c r="Z2" s="103" t="s">
        <v>61</v>
      </c>
      <c r="AA2" s="53" t="s">
        <v>154</v>
      </c>
      <c r="AB2" s="104" t="s">
        <v>188</v>
      </c>
      <c r="AC2" s="157" t="s">
        <v>188</v>
      </c>
      <c r="AD2" s="5" t="s">
        <v>157</v>
      </c>
      <c r="AE2" s="4" t="s">
        <v>60</v>
      </c>
      <c r="AF2" s="271" t="s">
        <v>157</v>
      </c>
      <c r="AG2" s="4" t="s">
        <v>60</v>
      </c>
      <c r="AH2" s="271">
        <v>63</v>
      </c>
      <c r="AI2" s="4" t="s">
        <v>60</v>
      </c>
      <c r="AJ2" s="157" t="s">
        <v>188</v>
      </c>
      <c r="AK2" s="5">
        <v>63</v>
      </c>
      <c r="AL2" s="4" t="s">
        <v>60</v>
      </c>
    </row>
    <row r="3" spans="1:38" ht="15" thickBot="1" x14ac:dyDescent="0.35">
      <c r="A3" s="267">
        <v>1</v>
      </c>
      <c r="B3" s="268" t="s">
        <v>161</v>
      </c>
      <c r="C3" s="158">
        <v>156</v>
      </c>
      <c r="D3" s="159"/>
      <c r="E3" s="160"/>
      <c r="F3" s="162">
        <v>23</v>
      </c>
      <c r="G3" s="163"/>
      <c r="H3" s="162">
        <v>21</v>
      </c>
      <c r="I3" s="266">
        <v>16</v>
      </c>
      <c r="J3" s="162">
        <v>16</v>
      </c>
      <c r="K3" s="163"/>
      <c r="L3" s="162">
        <v>17</v>
      </c>
      <c r="M3" s="160"/>
      <c r="N3" s="159"/>
      <c r="O3" s="163"/>
      <c r="P3" s="161"/>
      <c r="Q3" s="159"/>
      <c r="R3" s="163"/>
      <c r="S3" s="164"/>
      <c r="T3" s="159"/>
      <c r="U3" s="163"/>
      <c r="V3" s="164"/>
      <c r="W3" s="162">
        <v>23</v>
      </c>
      <c r="X3" s="163"/>
      <c r="Y3" s="164"/>
      <c r="Z3" s="159"/>
      <c r="AA3" s="163"/>
      <c r="AB3" s="161"/>
      <c r="AC3" s="162">
        <v>20</v>
      </c>
      <c r="AD3" s="160"/>
      <c r="AE3" s="165"/>
      <c r="AF3" s="162">
        <v>20</v>
      </c>
      <c r="AG3" s="164"/>
      <c r="AH3" s="160"/>
      <c r="AI3" s="160"/>
      <c r="AJ3" s="159"/>
      <c r="AK3" s="163"/>
      <c r="AL3" s="164"/>
    </row>
    <row r="4" spans="1:38" ht="15" thickBot="1" x14ac:dyDescent="0.35">
      <c r="A4" s="262">
        <v>2</v>
      </c>
      <c r="B4" s="50" t="s">
        <v>107</v>
      </c>
      <c r="C4" s="158">
        <v>155</v>
      </c>
      <c r="D4" s="166">
        <v>21</v>
      </c>
      <c r="E4" s="154"/>
      <c r="F4" s="153"/>
      <c r="G4" s="168"/>
      <c r="H4" s="166">
        <v>19</v>
      </c>
      <c r="I4" s="154"/>
      <c r="J4" s="166">
        <v>14</v>
      </c>
      <c r="K4" s="245">
        <v>16</v>
      </c>
      <c r="L4" s="166">
        <v>23</v>
      </c>
      <c r="M4" s="154"/>
      <c r="N4" s="166">
        <v>20</v>
      </c>
      <c r="O4" s="168"/>
      <c r="P4" s="167"/>
      <c r="Q4" s="153"/>
      <c r="R4" s="168"/>
      <c r="S4" s="169"/>
      <c r="T4" s="166">
        <v>23</v>
      </c>
      <c r="U4" s="168"/>
      <c r="V4" s="169"/>
      <c r="W4" s="166">
        <v>19</v>
      </c>
      <c r="X4" s="168"/>
      <c r="Y4" s="169"/>
      <c r="Z4" s="153"/>
      <c r="AA4" s="168"/>
      <c r="AB4" s="167"/>
      <c r="AC4" s="153"/>
      <c r="AD4" s="154"/>
      <c r="AE4" s="170"/>
      <c r="AF4" s="153"/>
      <c r="AG4" s="169"/>
      <c r="AH4" s="154"/>
      <c r="AI4" s="154"/>
      <c r="AJ4" s="153"/>
      <c r="AK4" s="168"/>
      <c r="AL4" s="169"/>
    </row>
    <row r="5" spans="1:38" ht="15" thickBot="1" x14ac:dyDescent="0.35">
      <c r="A5" s="263">
        <v>3</v>
      </c>
      <c r="B5" s="50" t="s">
        <v>90</v>
      </c>
      <c r="C5" s="158">
        <v>147</v>
      </c>
      <c r="D5" s="166"/>
      <c r="E5" s="154"/>
      <c r="F5" s="166">
        <v>21</v>
      </c>
      <c r="G5" s="168"/>
      <c r="H5" s="153"/>
      <c r="I5" s="154"/>
      <c r="J5" s="153"/>
      <c r="K5" s="168"/>
      <c r="L5" s="166">
        <v>14</v>
      </c>
      <c r="M5" s="154"/>
      <c r="N5" s="166"/>
      <c r="O5" s="168"/>
      <c r="P5" s="167"/>
      <c r="Q5" s="166">
        <v>18</v>
      </c>
      <c r="R5" s="168"/>
      <c r="S5" s="169"/>
      <c r="T5" s="153"/>
      <c r="U5" s="168"/>
      <c r="V5" s="169"/>
      <c r="W5" s="153"/>
      <c r="X5" s="168"/>
      <c r="Y5" s="169"/>
      <c r="Z5" s="166">
        <v>20</v>
      </c>
      <c r="AA5" s="168"/>
      <c r="AB5" s="167"/>
      <c r="AC5" s="166"/>
      <c r="AD5" s="154"/>
      <c r="AE5" s="170"/>
      <c r="AF5" s="153"/>
      <c r="AG5" s="169"/>
      <c r="AH5" s="246">
        <v>19</v>
      </c>
      <c r="AI5" s="246">
        <v>17</v>
      </c>
      <c r="AJ5" s="166">
        <v>20</v>
      </c>
      <c r="AK5" s="245">
        <v>18</v>
      </c>
      <c r="AL5" s="169"/>
    </row>
    <row r="6" spans="1:38" ht="15" thickBot="1" x14ac:dyDescent="0.35">
      <c r="A6" s="263">
        <v>4</v>
      </c>
      <c r="B6" s="269" t="s">
        <v>114</v>
      </c>
      <c r="C6" s="158">
        <v>141</v>
      </c>
      <c r="D6" s="153"/>
      <c r="E6" s="154"/>
      <c r="F6" s="166"/>
      <c r="G6" s="168"/>
      <c r="H6" s="166">
        <v>23</v>
      </c>
      <c r="I6" s="154"/>
      <c r="J6" s="166">
        <v>14</v>
      </c>
      <c r="K6" s="168"/>
      <c r="L6" s="153"/>
      <c r="M6" s="154"/>
      <c r="N6" s="153"/>
      <c r="O6" s="168"/>
      <c r="P6" s="167"/>
      <c r="Q6" s="166">
        <v>20</v>
      </c>
      <c r="R6" s="168"/>
      <c r="S6" s="169"/>
      <c r="T6" s="153"/>
      <c r="U6" s="245">
        <v>19</v>
      </c>
      <c r="V6" s="169"/>
      <c r="W6" s="153"/>
      <c r="X6" s="245">
        <v>16</v>
      </c>
      <c r="Y6" s="169"/>
      <c r="Z6" s="153"/>
      <c r="AA6" s="168"/>
      <c r="AB6" s="167"/>
      <c r="AC6" s="166">
        <v>16</v>
      </c>
      <c r="AD6" s="246">
        <v>15</v>
      </c>
      <c r="AE6" s="170"/>
      <c r="AF6" s="166">
        <v>18</v>
      </c>
      <c r="AG6" s="169"/>
      <c r="AH6" s="154"/>
      <c r="AI6" s="154"/>
      <c r="AJ6" s="166"/>
      <c r="AK6" s="168"/>
      <c r="AL6" s="169"/>
    </row>
    <row r="7" spans="1:38" ht="15" thickBot="1" x14ac:dyDescent="0.35">
      <c r="A7" s="262">
        <v>5</v>
      </c>
      <c r="B7" s="180" t="s">
        <v>204</v>
      </c>
      <c r="C7" s="158">
        <v>133</v>
      </c>
      <c r="D7" s="153"/>
      <c r="E7" s="154"/>
      <c r="F7" s="153"/>
      <c r="G7" s="168"/>
      <c r="H7" s="166">
        <v>15</v>
      </c>
      <c r="I7" s="154"/>
      <c r="J7" s="166">
        <v>21</v>
      </c>
      <c r="K7" s="168"/>
      <c r="L7" s="166">
        <v>15</v>
      </c>
      <c r="M7" s="154"/>
      <c r="N7" s="166">
        <v>18</v>
      </c>
      <c r="O7" s="168"/>
      <c r="P7" s="167"/>
      <c r="Q7" s="153"/>
      <c r="R7" s="168"/>
      <c r="S7" s="169"/>
      <c r="T7" s="153"/>
      <c r="U7" s="168"/>
      <c r="V7" s="169"/>
      <c r="W7" s="153"/>
      <c r="X7" s="168"/>
      <c r="Y7" s="169"/>
      <c r="Z7" s="166">
        <v>18</v>
      </c>
      <c r="AA7" s="245">
        <v>16</v>
      </c>
      <c r="AB7" s="167"/>
      <c r="AC7" s="153"/>
      <c r="AD7" s="154"/>
      <c r="AE7" s="170"/>
      <c r="AF7" s="153"/>
      <c r="AG7" s="247">
        <v>15</v>
      </c>
      <c r="AH7" s="246">
        <v>15</v>
      </c>
      <c r="AI7" s="154"/>
      <c r="AJ7" s="153"/>
      <c r="AK7" s="168"/>
      <c r="AL7" s="169"/>
    </row>
    <row r="8" spans="1:38" ht="15" thickBot="1" x14ac:dyDescent="0.35">
      <c r="A8" s="262">
        <v>6</v>
      </c>
      <c r="B8" s="57" t="s">
        <v>142</v>
      </c>
      <c r="C8" s="158">
        <v>121</v>
      </c>
      <c r="D8" s="166">
        <v>21</v>
      </c>
      <c r="E8" s="246">
        <v>16</v>
      </c>
      <c r="F8" s="166">
        <v>17</v>
      </c>
      <c r="G8" s="245">
        <v>10</v>
      </c>
      <c r="H8" s="153"/>
      <c r="I8" s="154"/>
      <c r="J8" s="153"/>
      <c r="K8" s="168"/>
      <c r="L8" s="166">
        <v>10</v>
      </c>
      <c r="M8" s="154"/>
      <c r="N8" s="153"/>
      <c r="O8" s="168"/>
      <c r="P8" s="167"/>
      <c r="Q8" s="153"/>
      <c r="R8" s="168"/>
      <c r="S8" s="169"/>
      <c r="T8" s="153"/>
      <c r="U8" s="168"/>
      <c r="V8" s="169"/>
      <c r="W8" s="153"/>
      <c r="X8" s="168"/>
      <c r="Y8" s="169"/>
      <c r="Z8" s="153"/>
      <c r="AA8" s="168"/>
      <c r="AB8" s="167"/>
      <c r="AC8" s="166">
        <v>18</v>
      </c>
      <c r="AD8" s="154"/>
      <c r="AE8" s="170"/>
      <c r="AF8" s="166">
        <v>16</v>
      </c>
      <c r="AG8" s="169"/>
      <c r="AH8" s="246">
        <v>13</v>
      </c>
      <c r="AI8" s="154"/>
      <c r="AJ8" s="153"/>
      <c r="AK8" s="168"/>
      <c r="AL8" s="169"/>
    </row>
    <row r="9" spans="1:38" ht="15" thickBot="1" x14ac:dyDescent="0.35">
      <c r="A9" s="263">
        <v>7</v>
      </c>
      <c r="B9" s="171" t="s">
        <v>73</v>
      </c>
      <c r="C9" s="158">
        <v>117</v>
      </c>
      <c r="D9" s="166">
        <v>14</v>
      </c>
      <c r="E9" s="154"/>
      <c r="F9" s="166">
        <v>21</v>
      </c>
      <c r="G9" s="245">
        <v>13</v>
      </c>
      <c r="H9" s="166">
        <v>9</v>
      </c>
      <c r="I9" s="154"/>
      <c r="J9" s="166">
        <v>12</v>
      </c>
      <c r="K9" s="168"/>
      <c r="L9" s="153"/>
      <c r="M9" s="154"/>
      <c r="N9" s="153"/>
      <c r="O9" s="168"/>
      <c r="P9" s="167"/>
      <c r="Q9" s="166">
        <v>18</v>
      </c>
      <c r="R9" s="168"/>
      <c r="S9" s="169"/>
      <c r="T9" s="153"/>
      <c r="U9" s="168"/>
      <c r="V9" s="169"/>
      <c r="W9" s="166">
        <v>10</v>
      </c>
      <c r="X9" s="168"/>
      <c r="Y9" s="169"/>
      <c r="Z9" s="153"/>
      <c r="AA9" s="168"/>
      <c r="AB9" s="167"/>
      <c r="AC9" s="153"/>
      <c r="AD9" s="154"/>
      <c r="AE9" s="170"/>
      <c r="AF9" s="153"/>
      <c r="AG9" s="169"/>
      <c r="AH9" s="246">
        <v>20</v>
      </c>
      <c r="AI9" s="154"/>
      <c r="AJ9" s="153"/>
      <c r="AK9" s="168"/>
      <c r="AL9" s="169"/>
    </row>
    <row r="10" spans="1:38" ht="15" thickBot="1" x14ac:dyDescent="0.35">
      <c r="A10" s="262">
        <v>8</v>
      </c>
      <c r="B10" s="272" t="s">
        <v>273</v>
      </c>
      <c r="C10" s="158">
        <v>99</v>
      </c>
      <c r="D10" s="166"/>
      <c r="E10" s="246"/>
      <c r="F10" s="166">
        <v>11</v>
      </c>
      <c r="G10" s="168"/>
      <c r="H10" s="166">
        <v>11</v>
      </c>
      <c r="I10" s="154"/>
      <c r="J10" s="166">
        <v>12</v>
      </c>
      <c r="K10" s="168"/>
      <c r="L10" s="166">
        <v>12</v>
      </c>
      <c r="M10" s="154"/>
      <c r="N10" s="153"/>
      <c r="O10" s="168"/>
      <c r="P10" s="167"/>
      <c r="Q10" s="153"/>
      <c r="R10" s="168"/>
      <c r="S10" s="169"/>
      <c r="T10" s="153"/>
      <c r="U10" s="245">
        <v>14</v>
      </c>
      <c r="V10" s="247">
        <v>12</v>
      </c>
      <c r="W10" s="166">
        <v>14</v>
      </c>
      <c r="X10" s="168"/>
      <c r="Y10" s="169"/>
      <c r="Z10" s="153"/>
      <c r="AA10" s="168"/>
      <c r="AB10" s="167"/>
      <c r="AC10" s="153"/>
      <c r="AD10" s="154"/>
      <c r="AE10" s="170"/>
      <c r="AF10" s="166">
        <v>13</v>
      </c>
      <c r="AG10" s="247"/>
      <c r="AH10" s="246"/>
      <c r="AI10" s="246"/>
      <c r="AJ10" s="166"/>
      <c r="AK10" s="245"/>
      <c r="AL10" s="247"/>
    </row>
    <row r="11" spans="1:38" ht="15" thickBot="1" x14ac:dyDescent="0.35">
      <c r="A11" s="262">
        <v>9</v>
      </c>
      <c r="B11" s="181" t="s">
        <v>242</v>
      </c>
      <c r="C11" s="158">
        <v>66</v>
      </c>
      <c r="D11" s="153"/>
      <c r="E11" s="154"/>
      <c r="F11" s="153"/>
      <c r="G11" s="168"/>
      <c r="H11" s="153"/>
      <c r="I11" s="154"/>
      <c r="J11" s="166">
        <v>10</v>
      </c>
      <c r="K11" s="168"/>
      <c r="L11" s="166">
        <v>19</v>
      </c>
      <c r="M11" s="154"/>
      <c r="N11" s="153"/>
      <c r="O11" s="168"/>
      <c r="P11" s="167"/>
      <c r="Q11" s="153"/>
      <c r="R11" s="168"/>
      <c r="S11" s="169"/>
      <c r="T11" s="153"/>
      <c r="U11" s="168"/>
      <c r="V11" s="169"/>
      <c r="W11" s="153"/>
      <c r="X11" s="168"/>
      <c r="Y11" s="169"/>
      <c r="Z11" s="153"/>
      <c r="AA11" s="168"/>
      <c r="AB11" s="167"/>
      <c r="AC11" s="153"/>
      <c r="AD11" s="154"/>
      <c r="AE11" s="170"/>
      <c r="AF11" s="153"/>
      <c r="AG11" s="169"/>
      <c r="AH11" s="246">
        <v>17</v>
      </c>
      <c r="AI11" s="246"/>
      <c r="AJ11" s="166">
        <v>20</v>
      </c>
      <c r="AK11" s="168"/>
      <c r="AL11" s="169"/>
    </row>
    <row r="12" spans="1:38" ht="15" thickBot="1" x14ac:dyDescent="0.35">
      <c r="A12" s="262">
        <v>10</v>
      </c>
      <c r="B12" s="50" t="s">
        <v>106</v>
      </c>
      <c r="C12" s="158">
        <v>55</v>
      </c>
      <c r="D12" s="153"/>
      <c r="E12" s="154"/>
      <c r="F12" s="166">
        <v>14</v>
      </c>
      <c r="G12" s="245"/>
      <c r="H12" s="166"/>
      <c r="I12" s="246"/>
      <c r="J12" s="166">
        <v>10</v>
      </c>
      <c r="K12" s="245">
        <v>5</v>
      </c>
      <c r="L12" s="166"/>
      <c r="M12" s="246"/>
      <c r="N12" s="166"/>
      <c r="O12" s="245"/>
      <c r="P12" s="248"/>
      <c r="Q12" s="166"/>
      <c r="R12" s="245"/>
      <c r="S12" s="247"/>
      <c r="T12" s="166"/>
      <c r="U12" s="245"/>
      <c r="V12" s="247"/>
      <c r="W12" s="166">
        <v>15</v>
      </c>
      <c r="X12" s="245">
        <v>11</v>
      </c>
      <c r="Y12" s="247"/>
      <c r="Z12" s="153"/>
      <c r="AA12" s="168"/>
      <c r="AB12" s="167"/>
      <c r="AC12" s="153"/>
      <c r="AD12" s="154"/>
      <c r="AE12" s="170"/>
      <c r="AF12" s="153"/>
      <c r="AG12" s="169"/>
      <c r="AH12" s="154"/>
      <c r="AI12" s="154"/>
      <c r="AJ12" s="153"/>
      <c r="AK12" s="168"/>
      <c r="AL12" s="169"/>
    </row>
    <row r="13" spans="1:38" ht="15" thickBot="1" x14ac:dyDescent="0.35">
      <c r="A13" s="262">
        <v>11</v>
      </c>
      <c r="B13" s="172" t="s">
        <v>124</v>
      </c>
      <c r="C13" s="158">
        <v>45</v>
      </c>
      <c r="D13" s="166"/>
      <c r="E13" s="246"/>
      <c r="F13" s="166"/>
      <c r="G13" s="245"/>
      <c r="H13" s="166"/>
      <c r="I13" s="246"/>
      <c r="J13" s="166">
        <v>16</v>
      </c>
      <c r="K13" s="245">
        <v>10</v>
      </c>
      <c r="L13" s="166">
        <v>19</v>
      </c>
      <c r="M13" s="246"/>
      <c r="N13" s="166"/>
      <c r="O13" s="245"/>
      <c r="P13" s="248"/>
      <c r="Q13" s="166"/>
      <c r="R13" s="245"/>
      <c r="S13" s="247"/>
      <c r="T13" s="166"/>
      <c r="U13" s="245"/>
      <c r="V13" s="247"/>
      <c r="W13" s="166"/>
      <c r="X13" s="245"/>
      <c r="Y13" s="247"/>
      <c r="Z13" s="166"/>
      <c r="AA13" s="245"/>
      <c r="AB13" s="248"/>
      <c r="AC13" s="166"/>
      <c r="AD13" s="246"/>
      <c r="AE13" s="249"/>
      <c r="AF13" s="166"/>
      <c r="AG13" s="247"/>
      <c r="AH13" s="246"/>
      <c r="AI13" s="246"/>
      <c r="AJ13" s="166"/>
      <c r="AK13" s="245"/>
      <c r="AL13" s="247"/>
    </row>
    <row r="14" spans="1:38" ht="15" thickBot="1" x14ac:dyDescent="0.35">
      <c r="A14" s="262">
        <v>12</v>
      </c>
      <c r="B14" s="48" t="s">
        <v>116</v>
      </c>
      <c r="C14" s="158">
        <v>45</v>
      </c>
      <c r="D14" s="166"/>
      <c r="E14" s="246"/>
      <c r="F14" s="166"/>
      <c r="G14" s="245"/>
      <c r="H14" s="166">
        <v>13</v>
      </c>
      <c r="I14" s="246"/>
      <c r="J14" s="166"/>
      <c r="K14" s="245"/>
      <c r="L14" s="166"/>
      <c r="M14" s="246"/>
      <c r="N14" s="166"/>
      <c r="O14" s="245"/>
      <c r="P14" s="248"/>
      <c r="Q14" s="166"/>
      <c r="R14" s="245"/>
      <c r="S14" s="247"/>
      <c r="T14" s="166">
        <v>13</v>
      </c>
      <c r="U14" s="245"/>
      <c r="V14" s="247"/>
      <c r="W14" s="166"/>
      <c r="X14" s="245"/>
      <c r="Y14" s="247"/>
      <c r="Z14" s="166"/>
      <c r="AA14" s="245"/>
      <c r="AB14" s="248"/>
      <c r="AC14" s="166"/>
      <c r="AD14" s="246"/>
      <c r="AE14" s="249"/>
      <c r="AF14" s="166">
        <v>7</v>
      </c>
      <c r="AG14" s="247"/>
      <c r="AH14" s="246">
        <v>12</v>
      </c>
      <c r="AI14" s="246"/>
      <c r="AJ14" s="166"/>
      <c r="AK14" s="245"/>
      <c r="AL14" s="247"/>
    </row>
    <row r="15" spans="1:38" ht="15" thickBot="1" x14ac:dyDescent="0.35">
      <c r="A15" s="262">
        <v>13</v>
      </c>
      <c r="B15" s="48" t="s">
        <v>117</v>
      </c>
      <c r="C15" s="158">
        <v>34</v>
      </c>
      <c r="D15" s="153"/>
      <c r="E15" s="154"/>
      <c r="F15" s="153"/>
      <c r="G15" s="168"/>
      <c r="H15" s="153"/>
      <c r="I15" s="154"/>
      <c r="J15" s="153"/>
      <c r="K15" s="168"/>
      <c r="L15" s="166">
        <v>14</v>
      </c>
      <c r="M15" s="154"/>
      <c r="N15" s="153"/>
      <c r="O15" s="168"/>
      <c r="P15" s="167"/>
      <c r="Q15" s="153"/>
      <c r="R15" s="168"/>
      <c r="S15" s="169"/>
      <c r="T15" s="153"/>
      <c r="U15" s="168"/>
      <c r="V15" s="169"/>
      <c r="W15" s="153"/>
      <c r="X15" s="168"/>
      <c r="Y15" s="169"/>
      <c r="Z15" s="166">
        <v>20</v>
      </c>
      <c r="AA15" s="168"/>
      <c r="AB15" s="167"/>
      <c r="AC15" s="153"/>
      <c r="AD15" s="154"/>
      <c r="AE15" s="170"/>
      <c r="AF15" s="153"/>
      <c r="AG15" s="169"/>
      <c r="AH15" s="154"/>
      <c r="AI15" s="154"/>
      <c r="AJ15" s="153"/>
      <c r="AK15" s="168"/>
      <c r="AL15" s="169"/>
    </row>
    <row r="16" spans="1:38" ht="15" thickBot="1" x14ac:dyDescent="0.35">
      <c r="A16" s="264">
        <v>14</v>
      </c>
      <c r="B16" s="48" t="s">
        <v>128</v>
      </c>
      <c r="C16" s="158">
        <v>32</v>
      </c>
      <c r="D16" s="173"/>
      <c r="E16" s="174"/>
      <c r="F16" s="173"/>
      <c r="G16" s="176"/>
      <c r="H16" s="173"/>
      <c r="I16" s="174"/>
      <c r="J16" s="173"/>
      <c r="K16" s="176"/>
      <c r="L16" s="173"/>
      <c r="M16" s="174"/>
      <c r="N16" s="173"/>
      <c r="O16" s="176"/>
      <c r="P16" s="175"/>
      <c r="Q16" s="173"/>
      <c r="R16" s="176"/>
      <c r="S16" s="177"/>
      <c r="T16" s="153"/>
      <c r="U16" s="168"/>
      <c r="V16" s="169"/>
      <c r="W16" s="153"/>
      <c r="X16" s="168"/>
      <c r="Y16" s="169"/>
      <c r="Z16" s="153"/>
      <c r="AA16" s="168"/>
      <c r="AB16" s="175"/>
      <c r="AC16" s="173"/>
      <c r="AD16" s="174"/>
      <c r="AE16" s="178"/>
      <c r="AF16" s="153"/>
      <c r="AG16" s="169"/>
      <c r="AH16" s="251">
        <v>14</v>
      </c>
      <c r="AI16" s="174"/>
      <c r="AJ16" s="250">
        <v>18</v>
      </c>
      <c r="AK16" s="176"/>
      <c r="AL16" s="177"/>
    </row>
    <row r="17" spans="1:38" ht="15" thickBot="1" x14ac:dyDescent="0.35">
      <c r="A17" s="264">
        <v>15</v>
      </c>
      <c r="B17" s="50" t="s">
        <v>115</v>
      </c>
      <c r="C17" s="158">
        <v>28</v>
      </c>
      <c r="D17" s="250"/>
      <c r="E17" s="251"/>
      <c r="F17" s="250">
        <v>16</v>
      </c>
      <c r="G17" s="253"/>
      <c r="H17" s="250">
        <v>12</v>
      </c>
      <c r="I17" s="251"/>
      <c r="J17" s="250"/>
      <c r="K17" s="253"/>
      <c r="L17" s="250"/>
      <c r="M17" s="251"/>
      <c r="N17" s="250"/>
      <c r="O17" s="253"/>
      <c r="P17" s="252"/>
      <c r="Q17" s="250"/>
      <c r="R17" s="253"/>
      <c r="S17" s="254"/>
      <c r="T17" s="166"/>
      <c r="U17" s="245"/>
      <c r="V17" s="247"/>
      <c r="W17" s="166"/>
      <c r="X17" s="245"/>
      <c r="Y17" s="247"/>
      <c r="Z17" s="166"/>
      <c r="AA17" s="245"/>
      <c r="AB17" s="252"/>
      <c r="AC17" s="250"/>
      <c r="AD17" s="251"/>
      <c r="AE17" s="255"/>
      <c r="AF17" s="166"/>
      <c r="AG17" s="247"/>
      <c r="AH17" s="251"/>
      <c r="AI17" s="251"/>
      <c r="AJ17" s="250"/>
      <c r="AK17" s="253"/>
      <c r="AL17" s="254"/>
    </row>
    <row r="18" spans="1:38" ht="15" thickBot="1" x14ac:dyDescent="0.35">
      <c r="A18" s="264">
        <v>16</v>
      </c>
      <c r="B18" s="57" t="s">
        <v>122</v>
      </c>
      <c r="C18" s="158">
        <v>21</v>
      </c>
      <c r="D18" s="250"/>
      <c r="E18" s="251"/>
      <c r="F18" s="250"/>
      <c r="G18" s="253"/>
      <c r="H18" s="250"/>
      <c r="I18" s="251"/>
      <c r="J18" s="250">
        <v>21</v>
      </c>
      <c r="K18" s="253"/>
      <c r="L18" s="250"/>
      <c r="M18" s="251"/>
      <c r="N18" s="250"/>
      <c r="O18" s="253"/>
      <c r="P18" s="252"/>
      <c r="Q18" s="250"/>
      <c r="R18" s="253"/>
      <c r="S18" s="254"/>
      <c r="T18" s="166"/>
      <c r="U18" s="245"/>
      <c r="V18" s="247"/>
      <c r="W18" s="166"/>
      <c r="X18" s="245"/>
      <c r="Y18" s="247"/>
      <c r="Z18" s="166"/>
      <c r="AA18" s="245"/>
      <c r="AB18" s="252"/>
      <c r="AC18" s="250"/>
      <c r="AD18" s="251"/>
      <c r="AE18" s="255"/>
      <c r="AF18" s="166"/>
      <c r="AG18" s="247"/>
      <c r="AH18" s="251"/>
      <c r="AI18" s="251"/>
      <c r="AJ18" s="250"/>
      <c r="AK18" s="253"/>
      <c r="AL18" s="254"/>
    </row>
    <row r="19" spans="1:38" ht="15" thickBot="1" x14ac:dyDescent="0.35">
      <c r="A19" s="264">
        <v>17</v>
      </c>
      <c r="B19" s="47" t="s">
        <v>118</v>
      </c>
      <c r="C19" s="158">
        <v>19</v>
      </c>
      <c r="D19" s="250"/>
      <c r="E19" s="251"/>
      <c r="F19" s="250"/>
      <c r="G19" s="253"/>
      <c r="H19" s="250"/>
      <c r="I19" s="251"/>
      <c r="J19" s="250"/>
      <c r="K19" s="253"/>
      <c r="L19" s="250"/>
      <c r="M19" s="251"/>
      <c r="N19" s="250"/>
      <c r="O19" s="253"/>
      <c r="P19" s="252"/>
      <c r="Q19" s="250"/>
      <c r="R19" s="253"/>
      <c r="S19" s="254"/>
      <c r="T19" s="166"/>
      <c r="U19" s="245"/>
      <c r="V19" s="247"/>
      <c r="W19" s="166"/>
      <c r="X19" s="245"/>
      <c r="Y19" s="247"/>
      <c r="Z19" s="166"/>
      <c r="AA19" s="245"/>
      <c r="AB19" s="252"/>
      <c r="AC19" s="250"/>
      <c r="AD19" s="251"/>
      <c r="AE19" s="255"/>
      <c r="AF19" s="166"/>
      <c r="AG19" s="247"/>
      <c r="AH19" s="251">
        <v>19</v>
      </c>
      <c r="AI19" s="251"/>
      <c r="AJ19" s="250"/>
      <c r="AK19" s="253"/>
      <c r="AL19" s="254"/>
    </row>
    <row r="20" spans="1:38" ht="15" thickBot="1" x14ac:dyDescent="0.35">
      <c r="A20" s="264">
        <v>18</v>
      </c>
      <c r="B20" s="182" t="s">
        <v>274</v>
      </c>
      <c r="C20" s="179">
        <v>18</v>
      </c>
      <c r="D20" s="250"/>
      <c r="E20" s="251"/>
      <c r="F20" s="250"/>
      <c r="G20" s="253"/>
      <c r="H20" s="250"/>
      <c r="I20" s="251"/>
      <c r="J20" s="250">
        <v>6</v>
      </c>
      <c r="K20" s="253"/>
      <c r="L20" s="250"/>
      <c r="M20" s="251"/>
      <c r="N20" s="250"/>
      <c r="O20" s="253"/>
      <c r="P20" s="252"/>
      <c r="Q20" s="250"/>
      <c r="R20" s="253"/>
      <c r="S20" s="254"/>
      <c r="T20" s="250"/>
      <c r="U20" s="253"/>
      <c r="V20" s="254"/>
      <c r="W20" s="250">
        <v>12</v>
      </c>
      <c r="X20" s="253"/>
      <c r="Y20" s="254"/>
      <c r="Z20" s="250"/>
      <c r="AA20" s="253"/>
      <c r="AB20" s="252"/>
      <c r="AC20" s="250"/>
      <c r="AD20" s="251"/>
      <c r="AE20" s="255"/>
      <c r="AF20" s="166"/>
      <c r="AG20" s="247"/>
      <c r="AH20" s="251"/>
      <c r="AI20" s="251"/>
      <c r="AJ20" s="250"/>
      <c r="AK20" s="253"/>
      <c r="AL20" s="254"/>
    </row>
    <row r="21" spans="1:38" ht="15" thickBot="1" x14ac:dyDescent="0.35">
      <c r="A21" s="264">
        <v>19</v>
      </c>
      <c r="B21" s="182" t="s">
        <v>193</v>
      </c>
      <c r="C21" s="179">
        <v>17</v>
      </c>
      <c r="D21" s="173"/>
      <c r="E21" s="174"/>
      <c r="F21" s="173"/>
      <c r="G21" s="176"/>
      <c r="H21" s="173"/>
      <c r="I21" s="174"/>
      <c r="J21" s="173"/>
      <c r="K21" s="176"/>
      <c r="L21" s="173"/>
      <c r="M21" s="174"/>
      <c r="N21" s="173"/>
      <c r="O21" s="176"/>
      <c r="P21" s="175"/>
      <c r="Q21" s="173"/>
      <c r="R21" s="176"/>
      <c r="S21" s="177"/>
      <c r="T21" s="250">
        <v>17</v>
      </c>
      <c r="U21" s="176"/>
      <c r="V21" s="177"/>
      <c r="W21" s="173"/>
      <c r="X21" s="176"/>
      <c r="Y21" s="177"/>
      <c r="Z21" s="173"/>
      <c r="AA21" s="176"/>
      <c r="AB21" s="175"/>
      <c r="AC21" s="173"/>
      <c r="AD21" s="174"/>
      <c r="AE21" s="178"/>
      <c r="AF21" s="153"/>
      <c r="AG21" s="169"/>
      <c r="AH21" s="174"/>
      <c r="AI21" s="174"/>
      <c r="AJ21" s="173"/>
      <c r="AK21" s="176"/>
      <c r="AL21" s="177"/>
    </row>
    <row r="22" spans="1:38" ht="15" thickBot="1" x14ac:dyDescent="0.35">
      <c r="A22" s="264">
        <v>20</v>
      </c>
      <c r="B22" s="48" t="s">
        <v>261</v>
      </c>
      <c r="C22" s="179">
        <v>15</v>
      </c>
      <c r="D22" s="250"/>
      <c r="E22" s="251"/>
      <c r="F22" s="250"/>
      <c r="G22" s="253"/>
      <c r="H22" s="250"/>
      <c r="I22" s="251"/>
      <c r="J22" s="250"/>
      <c r="K22" s="253"/>
      <c r="L22" s="250"/>
      <c r="M22" s="251"/>
      <c r="N22" s="250"/>
      <c r="O22" s="253"/>
      <c r="P22" s="252"/>
      <c r="Q22" s="250"/>
      <c r="R22" s="253"/>
      <c r="S22" s="254"/>
      <c r="T22" s="250"/>
      <c r="U22" s="253"/>
      <c r="V22" s="254"/>
      <c r="W22" s="250"/>
      <c r="X22" s="253"/>
      <c r="Y22" s="254"/>
      <c r="Z22" s="250"/>
      <c r="AA22" s="253"/>
      <c r="AB22" s="252"/>
      <c r="AC22" s="250"/>
      <c r="AD22" s="251"/>
      <c r="AE22" s="255"/>
      <c r="AF22" s="166"/>
      <c r="AG22" s="247"/>
      <c r="AH22" s="251">
        <v>15</v>
      </c>
      <c r="AI22" s="251"/>
      <c r="AJ22" s="250"/>
      <c r="AK22" s="253"/>
      <c r="AL22" s="254"/>
    </row>
    <row r="23" spans="1:38" ht="15" thickBot="1" x14ac:dyDescent="0.35">
      <c r="A23" s="264">
        <v>21</v>
      </c>
      <c r="B23" s="172" t="s">
        <v>120</v>
      </c>
      <c r="C23" s="179">
        <v>8</v>
      </c>
      <c r="D23" s="250"/>
      <c r="E23" s="251"/>
      <c r="F23" s="250"/>
      <c r="G23" s="253"/>
      <c r="H23" s="250"/>
      <c r="I23" s="251"/>
      <c r="J23" s="250"/>
      <c r="K23" s="253"/>
      <c r="L23" s="250"/>
      <c r="M23" s="251"/>
      <c r="N23" s="250"/>
      <c r="O23" s="253"/>
      <c r="P23" s="252"/>
      <c r="Q23" s="250"/>
      <c r="R23" s="253"/>
      <c r="S23" s="254"/>
      <c r="T23" s="250"/>
      <c r="U23" s="253"/>
      <c r="V23" s="254"/>
      <c r="W23" s="250"/>
      <c r="X23" s="253"/>
      <c r="Y23" s="254"/>
      <c r="Z23" s="250"/>
      <c r="AA23" s="253"/>
      <c r="AB23" s="252"/>
      <c r="AC23" s="250"/>
      <c r="AD23" s="251"/>
      <c r="AE23" s="255"/>
      <c r="AF23" s="166">
        <v>8</v>
      </c>
      <c r="AG23" s="247"/>
      <c r="AH23" s="251"/>
      <c r="AI23" s="251"/>
      <c r="AJ23" s="250"/>
      <c r="AK23" s="253"/>
      <c r="AL23" s="254"/>
    </row>
    <row r="24" spans="1:38" ht="15" thickBot="1" x14ac:dyDescent="0.35">
      <c r="A24" s="265">
        <v>22</v>
      </c>
      <c r="B24" s="270" t="s">
        <v>271</v>
      </c>
      <c r="C24" s="156">
        <v>3</v>
      </c>
      <c r="D24" s="256"/>
      <c r="E24" s="257"/>
      <c r="F24" s="256"/>
      <c r="G24" s="259"/>
      <c r="H24" s="256"/>
      <c r="I24" s="257"/>
      <c r="J24" s="256">
        <v>3</v>
      </c>
      <c r="K24" s="259"/>
      <c r="L24" s="256"/>
      <c r="M24" s="257"/>
      <c r="N24" s="256"/>
      <c r="O24" s="259"/>
      <c r="P24" s="258"/>
      <c r="Q24" s="256"/>
      <c r="R24" s="259"/>
      <c r="S24" s="260"/>
      <c r="T24" s="256"/>
      <c r="U24" s="259"/>
      <c r="V24" s="260"/>
      <c r="W24" s="256"/>
      <c r="X24" s="259"/>
      <c r="Y24" s="260"/>
      <c r="Z24" s="256"/>
      <c r="AA24" s="259"/>
      <c r="AB24" s="258"/>
      <c r="AC24" s="256"/>
      <c r="AD24" s="257"/>
      <c r="AE24" s="261"/>
      <c r="AF24" s="256"/>
      <c r="AG24" s="260"/>
      <c r="AH24" s="257"/>
      <c r="AI24" s="257"/>
      <c r="AJ24" s="256"/>
      <c r="AK24" s="259"/>
      <c r="AL24" s="260"/>
    </row>
  </sheetData>
  <sortState ref="A3:AS24">
    <sortCondition descending="1" ref="C3:C24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7" workbookViewId="0">
      <selection activeCell="R17" sqref="R17"/>
    </sheetView>
  </sheetViews>
  <sheetFormatPr defaultRowHeight="14.4" x14ac:dyDescent="0.3"/>
  <cols>
    <col min="1" max="1" width="5.109375" style="187" customWidth="1"/>
    <col min="2" max="2" width="5.44140625" style="187" customWidth="1"/>
    <col min="3" max="3" width="7.109375" style="187" customWidth="1"/>
    <col min="4" max="4" width="10.44140625" style="187" customWidth="1"/>
    <col min="5" max="5" width="6.6640625" style="187" customWidth="1"/>
    <col min="6" max="6" width="7.33203125" style="187" customWidth="1"/>
    <col min="7" max="7" width="6.88671875" style="187" customWidth="1"/>
    <col min="8" max="8" width="26" style="187" customWidth="1"/>
    <col min="9" max="9" width="6" style="187" customWidth="1"/>
    <col min="10" max="10" width="7.109375" style="187" customWidth="1"/>
    <col min="11" max="11" width="6" style="187" customWidth="1"/>
    <col min="12" max="13" width="8.88671875" style="187"/>
    <col min="14" max="14" width="6" style="187" customWidth="1"/>
    <col min="15" max="15" width="1.88671875" style="187" customWidth="1"/>
    <col min="16" max="16384" width="8.88671875" style="187"/>
  </cols>
  <sheetData>
    <row r="1" spans="1:15" x14ac:dyDescent="0.3">
      <c r="A1" s="58" t="s">
        <v>0</v>
      </c>
      <c r="B1" s="58"/>
      <c r="C1" s="58"/>
      <c r="D1" s="58"/>
      <c r="E1" s="58"/>
    </row>
    <row r="2" spans="1:15" x14ac:dyDescent="0.3">
      <c r="A2" s="58" t="s">
        <v>1</v>
      </c>
      <c r="B2" s="58"/>
      <c r="C2" s="58"/>
      <c r="D2" s="58"/>
      <c r="E2" s="58"/>
    </row>
    <row r="3" spans="1:15" ht="15" thickBot="1" x14ac:dyDescent="0.35">
      <c r="A3" s="58"/>
      <c r="B3" s="58"/>
      <c r="C3" s="58"/>
      <c r="D3" s="58"/>
      <c r="G3" s="60" t="s">
        <v>2</v>
      </c>
    </row>
    <row r="4" spans="1:15" ht="15" thickBot="1" x14ac:dyDescent="0.35">
      <c r="J4" s="58" t="s">
        <v>251</v>
      </c>
      <c r="L4" s="347" t="s">
        <v>4</v>
      </c>
      <c r="M4" s="348"/>
      <c r="N4" s="348"/>
      <c r="O4" s="349"/>
    </row>
    <row r="5" spans="1:15" ht="25.2" thickBot="1" x14ac:dyDescent="0.35">
      <c r="A5" s="188" t="s">
        <v>5</v>
      </c>
      <c r="B5" s="189">
        <v>11</v>
      </c>
      <c r="C5" s="196" t="s">
        <v>6</v>
      </c>
      <c r="D5" s="189" t="s">
        <v>42</v>
      </c>
      <c r="E5" s="196" t="s">
        <v>7</v>
      </c>
      <c r="F5" s="189">
        <v>2017</v>
      </c>
      <c r="H5" s="64" t="s">
        <v>8</v>
      </c>
      <c r="J5" s="187" t="s">
        <v>9</v>
      </c>
      <c r="L5" s="372" t="s">
        <v>58</v>
      </c>
      <c r="M5" s="373"/>
      <c r="N5" s="374"/>
      <c r="O5" s="192"/>
    </row>
    <row r="6" spans="1:15" ht="15" thickBot="1" x14ac:dyDescent="0.35">
      <c r="H6" s="68" t="s">
        <v>54</v>
      </c>
      <c r="L6" s="193"/>
      <c r="M6" s="194"/>
      <c r="N6" s="195"/>
      <c r="O6" s="195"/>
    </row>
    <row r="7" spans="1:15" x14ac:dyDescent="0.3">
      <c r="A7" s="317" t="s">
        <v>13</v>
      </c>
      <c r="B7" s="318"/>
      <c r="C7" s="318"/>
      <c r="D7" s="319"/>
      <c r="F7" s="346" t="s">
        <v>14</v>
      </c>
      <c r="G7" s="346"/>
      <c r="H7" s="346"/>
    </row>
    <row r="8" spans="1:15" ht="15" x14ac:dyDescent="0.3">
      <c r="A8" s="321" t="s">
        <v>15</v>
      </c>
      <c r="B8" s="322"/>
      <c r="C8" s="322"/>
      <c r="D8" s="323"/>
      <c r="F8" s="346" t="s">
        <v>16</v>
      </c>
      <c r="G8" s="346"/>
      <c r="H8" s="346"/>
      <c r="I8" s="197"/>
      <c r="L8" s="297" t="s">
        <v>17</v>
      </c>
      <c r="M8" s="298"/>
      <c r="N8" s="298"/>
      <c r="O8" s="299"/>
    </row>
    <row r="9" spans="1:15" ht="15" x14ac:dyDescent="0.3">
      <c r="A9" s="73"/>
      <c r="B9" s="73"/>
      <c r="C9" s="73"/>
      <c r="D9" s="73"/>
      <c r="H9" s="197"/>
      <c r="L9" s="75"/>
      <c r="M9" s="75"/>
      <c r="N9" s="75"/>
      <c r="O9" s="75"/>
    </row>
    <row r="10" spans="1:15" ht="14.4" customHeight="1" x14ac:dyDescent="0.3">
      <c r="A10" s="360" t="s">
        <v>55</v>
      </c>
      <c r="B10" s="362" t="s">
        <v>19</v>
      </c>
      <c r="C10" s="363"/>
      <c r="D10" s="364"/>
      <c r="E10" s="368" t="s">
        <v>20</v>
      </c>
      <c r="F10" s="369" t="s">
        <v>21</v>
      </c>
      <c r="G10" s="368" t="s">
        <v>22</v>
      </c>
      <c r="H10" s="370" t="s">
        <v>23</v>
      </c>
      <c r="I10" s="368" t="s">
        <v>24</v>
      </c>
      <c r="J10" s="375" t="s">
        <v>56</v>
      </c>
      <c r="K10" s="375" t="s">
        <v>57</v>
      </c>
      <c r="L10" s="380" t="s">
        <v>30</v>
      </c>
      <c r="M10" s="381"/>
      <c r="N10" s="381"/>
      <c r="O10" s="382"/>
    </row>
    <row r="11" spans="1:15" ht="47.25" customHeight="1" x14ac:dyDescent="0.3">
      <c r="A11" s="361"/>
      <c r="B11" s="365"/>
      <c r="C11" s="366"/>
      <c r="D11" s="367"/>
      <c r="E11" s="368"/>
      <c r="F11" s="369"/>
      <c r="G11" s="368"/>
      <c r="H11" s="371"/>
      <c r="I11" s="368"/>
      <c r="J11" s="376"/>
      <c r="K11" s="376"/>
      <c r="L11" s="383"/>
      <c r="M11" s="384"/>
      <c r="N11" s="384"/>
      <c r="O11" s="385"/>
    </row>
    <row r="12" spans="1:15" x14ac:dyDescent="0.3">
      <c r="A12" s="276"/>
      <c r="B12" s="277"/>
      <c r="C12" s="277"/>
      <c r="D12" s="277"/>
      <c r="E12" s="277"/>
      <c r="F12" s="277"/>
      <c r="G12" s="277"/>
      <c r="H12" s="274" t="s">
        <v>133</v>
      </c>
      <c r="I12" s="277"/>
      <c r="J12" s="277"/>
      <c r="K12" s="277"/>
      <c r="L12" s="277"/>
      <c r="M12" s="277"/>
      <c r="N12" s="277"/>
      <c r="O12" s="277"/>
    </row>
    <row r="13" spans="1:15" x14ac:dyDescent="0.3">
      <c r="A13" s="278" t="s">
        <v>49</v>
      </c>
      <c r="B13" s="208" t="s">
        <v>276</v>
      </c>
      <c r="C13" s="209"/>
      <c r="D13" s="210"/>
      <c r="E13" s="41">
        <v>2000</v>
      </c>
      <c r="F13" s="42">
        <v>62.55</v>
      </c>
      <c r="G13" s="43" t="s">
        <v>98</v>
      </c>
      <c r="H13" s="13" t="s">
        <v>254</v>
      </c>
      <c r="I13" s="13">
        <v>24</v>
      </c>
      <c r="J13" s="279">
        <f>K13</f>
        <v>59</v>
      </c>
      <c r="K13" s="200">
        <v>59</v>
      </c>
      <c r="L13" s="280" t="s">
        <v>108</v>
      </c>
      <c r="M13" s="281"/>
      <c r="N13" s="281"/>
      <c r="O13" s="282"/>
    </row>
    <row r="14" spans="1:15" x14ac:dyDescent="0.3">
      <c r="A14" s="278" t="s">
        <v>50</v>
      </c>
      <c r="B14" s="129" t="s">
        <v>67</v>
      </c>
      <c r="C14" s="129"/>
      <c r="D14" s="129"/>
      <c r="E14" s="41">
        <v>2002</v>
      </c>
      <c r="F14" s="42">
        <v>70.150000000000006</v>
      </c>
      <c r="G14" s="43" t="s">
        <v>71</v>
      </c>
      <c r="H14" s="13" t="s">
        <v>254</v>
      </c>
      <c r="I14" s="212">
        <v>24</v>
      </c>
      <c r="J14" s="87">
        <f>K14-K13</f>
        <v>65</v>
      </c>
      <c r="K14" s="87">
        <v>124</v>
      </c>
      <c r="L14" s="137" t="s">
        <v>64</v>
      </c>
      <c r="M14" s="152"/>
      <c r="N14" s="152"/>
      <c r="O14" s="152"/>
    </row>
    <row r="15" spans="1:15" x14ac:dyDescent="0.3">
      <c r="A15" s="278" t="s">
        <v>51</v>
      </c>
      <c r="B15" s="208" t="s">
        <v>195</v>
      </c>
      <c r="C15" s="209"/>
      <c r="D15" s="210"/>
      <c r="E15" s="41">
        <v>2000</v>
      </c>
      <c r="F15" s="42">
        <v>70.25</v>
      </c>
      <c r="G15" s="43" t="s">
        <v>70</v>
      </c>
      <c r="H15" s="13" t="s">
        <v>254</v>
      </c>
      <c r="I15" s="205">
        <v>24</v>
      </c>
      <c r="J15" s="87">
        <f t="shared" ref="J15:J17" si="0">K15-K14</f>
        <v>62</v>
      </c>
      <c r="K15" s="87">
        <v>186</v>
      </c>
      <c r="L15" s="224" t="s">
        <v>196</v>
      </c>
      <c r="M15" s="168"/>
      <c r="N15" s="201"/>
      <c r="O15" s="211"/>
    </row>
    <row r="16" spans="1:15" x14ac:dyDescent="0.3">
      <c r="A16" s="278" t="s">
        <v>52</v>
      </c>
      <c r="B16" s="208" t="s">
        <v>65</v>
      </c>
      <c r="C16" s="209"/>
      <c r="D16" s="210"/>
      <c r="E16" s="41">
        <v>2001</v>
      </c>
      <c r="F16" s="42">
        <v>76.75</v>
      </c>
      <c r="G16" s="43" t="s">
        <v>71</v>
      </c>
      <c r="H16" s="13" t="s">
        <v>254</v>
      </c>
      <c r="I16" s="205">
        <v>24</v>
      </c>
      <c r="J16" s="87">
        <f t="shared" si="0"/>
        <v>58</v>
      </c>
      <c r="K16" s="87">
        <v>244</v>
      </c>
      <c r="L16" s="137" t="s">
        <v>64</v>
      </c>
      <c r="M16" s="168"/>
      <c r="N16" s="201"/>
      <c r="O16" s="211"/>
    </row>
    <row r="17" spans="1:15" x14ac:dyDescent="0.3">
      <c r="A17" s="278" t="s">
        <v>53</v>
      </c>
      <c r="B17" s="208" t="s">
        <v>230</v>
      </c>
      <c r="C17" s="209"/>
      <c r="D17" s="210"/>
      <c r="E17" s="41">
        <v>2000</v>
      </c>
      <c r="F17" s="42">
        <v>78.099999999999994</v>
      </c>
      <c r="G17" s="43" t="s">
        <v>70</v>
      </c>
      <c r="H17" s="13" t="s">
        <v>254</v>
      </c>
      <c r="I17" s="205">
        <v>24</v>
      </c>
      <c r="J17" s="87">
        <f t="shared" si="0"/>
        <v>60</v>
      </c>
      <c r="K17" s="283">
        <v>304</v>
      </c>
      <c r="L17" s="280" t="s">
        <v>108</v>
      </c>
      <c r="M17" s="168"/>
      <c r="N17" s="201"/>
      <c r="O17" s="211"/>
    </row>
    <row r="18" spans="1:15" x14ac:dyDescent="0.3">
      <c r="A18" s="284"/>
      <c r="B18" s="285"/>
      <c r="C18" s="285"/>
      <c r="D18" s="285"/>
      <c r="E18" s="286"/>
      <c r="F18" s="287"/>
      <c r="G18" s="286"/>
      <c r="H18" s="275" t="s">
        <v>134</v>
      </c>
      <c r="I18" s="286"/>
      <c r="J18" s="288"/>
      <c r="K18" s="286"/>
      <c r="L18" s="289"/>
      <c r="M18" s="289"/>
      <c r="N18" s="289"/>
      <c r="O18" s="290"/>
    </row>
    <row r="19" spans="1:15" x14ac:dyDescent="0.3">
      <c r="A19" s="291" t="s">
        <v>49</v>
      </c>
      <c r="B19" s="208" t="s">
        <v>247</v>
      </c>
      <c r="C19" s="209"/>
      <c r="D19" s="210"/>
      <c r="E19" s="41">
        <v>1992</v>
      </c>
      <c r="F19" s="42">
        <v>71.55</v>
      </c>
      <c r="G19" s="212" t="s">
        <v>70</v>
      </c>
      <c r="H19" s="13" t="s">
        <v>161</v>
      </c>
      <c r="I19" s="13">
        <v>24</v>
      </c>
      <c r="J19" s="200">
        <f>K19</f>
        <v>56</v>
      </c>
      <c r="K19" s="200">
        <v>56</v>
      </c>
      <c r="L19" s="105" t="s">
        <v>248</v>
      </c>
      <c r="M19" s="201"/>
      <c r="N19" s="201"/>
      <c r="O19" s="200"/>
    </row>
    <row r="20" spans="1:15" x14ac:dyDescent="0.3">
      <c r="A20" s="291" t="s">
        <v>50</v>
      </c>
      <c r="B20" s="377" t="s">
        <v>163</v>
      </c>
      <c r="C20" s="378"/>
      <c r="D20" s="379"/>
      <c r="E20" s="41">
        <v>1990</v>
      </c>
      <c r="F20" s="42">
        <v>71.650000000000006</v>
      </c>
      <c r="G20" s="43" t="s">
        <v>98</v>
      </c>
      <c r="H20" s="13" t="s">
        <v>161</v>
      </c>
      <c r="I20" s="13">
        <v>24</v>
      </c>
      <c r="J20" s="200">
        <f>K20-K19</f>
        <v>54</v>
      </c>
      <c r="K20" s="200">
        <v>110</v>
      </c>
      <c r="L20" s="224" t="s">
        <v>164</v>
      </c>
      <c r="M20" s="201"/>
      <c r="N20" s="201"/>
      <c r="O20" s="200"/>
    </row>
    <row r="21" spans="1:15" x14ac:dyDescent="0.3">
      <c r="A21" s="291" t="s">
        <v>51</v>
      </c>
      <c r="B21" s="223" t="s">
        <v>226</v>
      </c>
      <c r="C21" s="151"/>
      <c r="D21" s="213"/>
      <c r="E21" s="83">
        <v>1997</v>
      </c>
      <c r="F21" s="86">
        <v>87.3</v>
      </c>
      <c r="G21" s="83">
        <v>1</v>
      </c>
      <c r="H21" s="13" t="s">
        <v>161</v>
      </c>
      <c r="I21" s="13">
        <v>24</v>
      </c>
      <c r="J21" s="200">
        <f t="shared" ref="J21:J23" si="1">K21-K20</f>
        <v>55</v>
      </c>
      <c r="K21" s="200">
        <v>165</v>
      </c>
      <c r="L21" s="186" t="s">
        <v>168</v>
      </c>
      <c r="M21" s="201"/>
      <c r="N21" s="201"/>
      <c r="O21" s="200"/>
    </row>
    <row r="22" spans="1:15" x14ac:dyDescent="0.3">
      <c r="A22" s="291" t="s">
        <v>52</v>
      </c>
      <c r="B22" s="377" t="s">
        <v>170</v>
      </c>
      <c r="C22" s="378"/>
      <c r="D22" s="379"/>
      <c r="E22" s="41">
        <v>1999</v>
      </c>
      <c r="F22" s="42">
        <v>67.7</v>
      </c>
      <c r="G22" s="43" t="s">
        <v>70</v>
      </c>
      <c r="H22" s="13" t="s">
        <v>161</v>
      </c>
      <c r="I22" s="13">
        <v>24</v>
      </c>
      <c r="J22" s="200">
        <f t="shared" si="1"/>
        <v>57</v>
      </c>
      <c r="K22" s="200">
        <v>222</v>
      </c>
      <c r="L22" s="186" t="s">
        <v>168</v>
      </c>
      <c r="M22" s="201"/>
      <c r="N22" s="201"/>
      <c r="O22" s="200"/>
    </row>
    <row r="23" spans="1:15" x14ac:dyDescent="0.3">
      <c r="A23" s="291" t="s">
        <v>53</v>
      </c>
      <c r="B23" s="377" t="s">
        <v>165</v>
      </c>
      <c r="C23" s="378"/>
      <c r="D23" s="379"/>
      <c r="E23" s="41">
        <v>1999</v>
      </c>
      <c r="F23" s="42">
        <v>74.45</v>
      </c>
      <c r="G23" s="43" t="s">
        <v>98</v>
      </c>
      <c r="H23" s="13" t="s">
        <v>161</v>
      </c>
      <c r="I23" s="13">
        <v>24</v>
      </c>
      <c r="J23" s="200">
        <f t="shared" si="1"/>
        <v>64</v>
      </c>
      <c r="K23" s="283">
        <v>286</v>
      </c>
      <c r="L23" s="112" t="s">
        <v>166</v>
      </c>
      <c r="M23" s="201"/>
      <c r="N23" s="201"/>
      <c r="O23" s="200"/>
    </row>
    <row r="24" spans="1:15" x14ac:dyDescent="0.3">
      <c r="A24" s="292"/>
      <c r="B24" s="292"/>
      <c r="C24" s="292"/>
      <c r="D24" s="292"/>
      <c r="E24" s="292"/>
      <c r="F24" s="273"/>
      <c r="G24" s="292"/>
      <c r="H24" s="275" t="s">
        <v>275</v>
      </c>
      <c r="I24" s="292"/>
      <c r="J24" s="292"/>
      <c r="K24" s="292"/>
      <c r="L24" s="292"/>
    </row>
    <row r="25" spans="1:15" x14ac:dyDescent="0.3">
      <c r="A25" s="291" t="s">
        <v>49</v>
      </c>
      <c r="B25" s="208" t="s">
        <v>250</v>
      </c>
      <c r="C25" s="209"/>
      <c r="D25" s="210"/>
      <c r="E25" s="41">
        <v>2002</v>
      </c>
      <c r="F25" s="42">
        <v>66.900000000000006</v>
      </c>
      <c r="G25" s="43">
        <v>1</v>
      </c>
      <c r="H25" s="13" t="s">
        <v>106</v>
      </c>
      <c r="I25" s="13">
        <v>24</v>
      </c>
      <c r="J25" s="200">
        <f>K25</f>
        <v>35</v>
      </c>
      <c r="K25" s="200">
        <v>35</v>
      </c>
      <c r="L25" s="137" t="s">
        <v>232</v>
      </c>
      <c r="M25" s="201"/>
      <c r="N25" s="201"/>
      <c r="O25" s="226"/>
    </row>
    <row r="26" spans="1:15" x14ac:dyDescent="0.3">
      <c r="A26" s="291" t="s">
        <v>50</v>
      </c>
      <c r="B26" s="208" t="s">
        <v>231</v>
      </c>
      <c r="C26" s="209"/>
      <c r="D26" s="210"/>
      <c r="E26" s="41">
        <v>1990</v>
      </c>
      <c r="F26" s="42">
        <v>76.5</v>
      </c>
      <c r="G26" s="43" t="s">
        <v>70</v>
      </c>
      <c r="H26" s="13" t="s">
        <v>106</v>
      </c>
      <c r="I26" s="13">
        <v>24</v>
      </c>
      <c r="J26" s="200">
        <f>K26-K25</f>
        <v>54</v>
      </c>
      <c r="K26" s="200">
        <v>89</v>
      </c>
      <c r="L26" s="137" t="s">
        <v>232</v>
      </c>
      <c r="M26" s="201"/>
      <c r="N26" s="201"/>
      <c r="O26" s="226"/>
    </row>
    <row r="27" spans="1:15" x14ac:dyDescent="0.3">
      <c r="A27" s="291" t="s">
        <v>51</v>
      </c>
      <c r="B27" s="208" t="s">
        <v>233</v>
      </c>
      <c r="C27" s="209"/>
      <c r="D27" s="210"/>
      <c r="E27" s="41">
        <v>2002</v>
      </c>
      <c r="F27" s="42">
        <v>76.7</v>
      </c>
      <c r="G27" s="43">
        <v>1</v>
      </c>
      <c r="H27" s="13" t="s">
        <v>106</v>
      </c>
      <c r="I27" s="13">
        <v>24</v>
      </c>
      <c r="J27" s="200">
        <f t="shared" ref="J27:J29" si="2">K27-K26</f>
        <v>52</v>
      </c>
      <c r="K27" s="200">
        <v>141</v>
      </c>
      <c r="L27" s="137" t="s">
        <v>232</v>
      </c>
      <c r="M27" s="201"/>
      <c r="N27" s="86"/>
      <c r="O27" s="226"/>
    </row>
    <row r="28" spans="1:15" x14ac:dyDescent="0.3">
      <c r="A28" s="291" t="s">
        <v>52</v>
      </c>
      <c r="B28" s="208" t="s">
        <v>249</v>
      </c>
      <c r="C28" s="209"/>
      <c r="D28" s="184"/>
      <c r="E28" s="41">
        <v>2001</v>
      </c>
      <c r="F28" s="42">
        <v>84.95</v>
      </c>
      <c r="G28" s="43">
        <v>1</v>
      </c>
      <c r="H28" s="13" t="s">
        <v>106</v>
      </c>
      <c r="I28" s="13">
        <v>24</v>
      </c>
      <c r="J28" s="200">
        <f t="shared" si="2"/>
        <v>40</v>
      </c>
      <c r="K28" s="200">
        <v>181</v>
      </c>
      <c r="L28" s="137" t="s">
        <v>232</v>
      </c>
      <c r="M28" s="201"/>
      <c r="N28" s="201"/>
      <c r="O28" s="219"/>
    </row>
    <row r="29" spans="1:15" x14ac:dyDescent="0.3">
      <c r="A29" s="278" t="s">
        <v>53</v>
      </c>
      <c r="B29" s="152" t="s">
        <v>255</v>
      </c>
      <c r="C29" s="113"/>
      <c r="D29" s="113"/>
      <c r="E29" s="205">
        <v>1975</v>
      </c>
      <c r="F29" s="214">
        <v>85</v>
      </c>
      <c r="G29" s="205" t="s">
        <v>98</v>
      </c>
      <c r="H29" s="13" t="s">
        <v>106</v>
      </c>
      <c r="I29" s="13">
        <v>24</v>
      </c>
      <c r="J29" s="200">
        <f t="shared" si="2"/>
        <v>65</v>
      </c>
      <c r="K29" s="283">
        <v>246</v>
      </c>
      <c r="L29" s="137" t="s">
        <v>82</v>
      </c>
      <c r="M29" s="143"/>
      <c r="N29" s="143"/>
      <c r="O29" s="144"/>
    </row>
    <row r="30" spans="1:15" x14ac:dyDescent="0.3">
      <c r="A30" s="293"/>
      <c r="B30" s="294"/>
      <c r="C30" s="294"/>
      <c r="D30" s="294"/>
      <c r="E30" s="294"/>
      <c r="F30" s="294"/>
      <c r="G30" s="294"/>
      <c r="H30" s="275" t="s">
        <v>135</v>
      </c>
      <c r="I30" s="294"/>
      <c r="J30" s="294"/>
      <c r="K30" s="294"/>
      <c r="L30" s="294"/>
      <c r="M30" s="294"/>
      <c r="N30" s="294"/>
      <c r="O30" s="294"/>
    </row>
    <row r="31" spans="1:15" x14ac:dyDescent="0.3">
      <c r="A31" s="291" t="s">
        <v>49</v>
      </c>
      <c r="B31" s="208" t="s">
        <v>88</v>
      </c>
      <c r="C31" s="209"/>
      <c r="D31" s="210"/>
      <c r="E31" s="41">
        <v>1997</v>
      </c>
      <c r="F31" s="42">
        <v>60.03</v>
      </c>
      <c r="G31" s="43" t="s">
        <v>71</v>
      </c>
      <c r="H31" s="13" t="s">
        <v>142</v>
      </c>
      <c r="I31" s="13">
        <v>24</v>
      </c>
      <c r="J31" s="200">
        <f>K31</f>
        <v>46</v>
      </c>
      <c r="K31" s="200">
        <v>46</v>
      </c>
      <c r="L31" s="137" t="s">
        <v>147</v>
      </c>
      <c r="M31" s="201"/>
      <c r="N31" s="201"/>
      <c r="O31" s="13"/>
    </row>
    <row r="32" spans="1:15" x14ac:dyDescent="0.3">
      <c r="A32" s="291" t="s">
        <v>50</v>
      </c>
      <c r="B32" s="208" t="s">
        <v>101</v>
      </c>
      <c r="C32" s="209"/>
      <c r="D32" s="210"/>
      <c r="E32" s="41">
        <v>2003</v>
      </c>
      <c r="F32" s="42">
        <v>63.75</v>
      </c>
      <c r="G32" s="43" t="s">
        <v>72</v>
      </c>
      <c r="H32" s="13" t="s">
        <v>142</v>
      </c>
      <c r="I32" s="13">
        <v>24</v>
      </c>
      <c r="J32" s="87">
        <f>K32-K31</f>
        <v>36</v>
      </c>
      <c r="K32" s="87">
        <v>82</v>
      </c>
      <c r="L32" s="137" t="s">
        <v>147</v>
      </c>
      <c r="M32" s="201"/>
      <c r="N32" s="86"/>
      <c r="O32" s="13"/>
    </row>
    <row r="33" spans="1:15" x14ac:dyDescent="0.3">
      <c r="A33" s="291" t="s">
        <v>51</v>
      </c>
      <c r="B33" s="208" t="s">
        <v>99</v>
      </c>
      <c r="C33" s="209"/>
      <c r="D33" s="210"/>
      <c r="E33" s="41">
        <v>1999</v>
      </c>
      <c r="F33" s="42">
        <v>63</v>
      </c>
      <c r="G33" s="43" t="s">
        <v>70</v>
      </c>
      <c r="H33" s="13" t="s">
        <v>142</v>
      </c>
      <c r="I33" s="13">
        <v>24</v>
      </c>
      <c r="J33" s="87">
        <f t="shared" ref="J33:J35" si="3">K33-K32</f>
        <v>58</v>
      </c>
      <c r="K33" s="87">
        <v>140</v>
      </c>
      <c r="L33" s="137" t="s">
        <v>147</v>
      </c>
      <c r="M33" s="201"/>
      <c r="N33" s="201"/>
      <c r="O33" s="13"/>
    </row>
    <row r="34" spans="1:15" x14ac:dyDescent="0.3">
      <c r="A34" s="291" t="s">
        <v>52</v>
      </c>
      <c r="B34" s="129" t="s">
        <v>100</v>
      </c>
      <c r="C34" s="129"/>
      <c r="D34" s="129"/>
      <c r="E34" s="41">
        <v>2000</v>
      </c>
      <c r="F34" s="42">
        <v>66.650000000000006</v>
      </c>
      <c r="G34" s="43" t="s">
        <v>71</v>
      </c>
      <c r="H34" s="13" t="s">
        <v>142</v>
      </c>
      <c r="I34" s="13">
        <v>24</v>
      </c>
      <c r="J34" s="87">
        <f t="shared" si="3"/>
        <v>48</v>
      </c>
      <c r="K34" s="87">
        <v>188</v>
      </c>
      <c r="L34" s="137" t="s">
        <v>147</v>
      </c>
      <c r="M34" s="201"/>
      <c r="N34" s="201"/>
      <c r="O34" s="200"/>
    </row>
    <row r="35" spans="1:15" x14ac:dyDescent="0.3">
      <c r="A35" s="291" t="s">
        <v>53</v>
      </c>
      <c r="B35" s="208" t="s">
        <v>126</v>
      </c>
      <c r="C35" s="209"/>
      <c r="D35" s="210"/>
      <c r="E35" s="41">
        <v>1992</v>
      </c>
      <c r="F35" s="42">
        <v>120</v>
      </c>
      <c r="G35" s="43" t="s">
        <v>98</v>
      </c>
      <c r="H35" s="13" t="s">
        <v>142</v>
      </c>
      <c r="I35" s="13">
        <v>24</v>
      </c>
      <c r="J35" s="87">
        <f t="shared" si="3"/>
        <v>54</v>
      </c>
      <c r="K35" s="283">
        <v>242</v>
      </c>
      <c r="L35" s="137" t="s">
        <v>82</v>
      </c>
      <c r="M35" s="201"/>
      <c r="N35" s="201"/>
      <c r="O35" s="200"/>
    </row>
    <row r="36" spans="1:15" x14ac:dyDescent="0.3">
      <c r="A36" s="276"/>
      <c r="B36" s="277"/>
      <c r="C36" s="277"/>
      <c r="D36" s="277"/>
      <c r="E36" s="277"/>
      <c r="F36" s="277"/>
      <c r="G36" s="277"/>
      <c r="H36" s="274" t="s">
        <v>136</v>
      </c>
      <c r="I36" s="277"/>
      <c r="J36" s="277"/>
      <c r="K36" s="277"/>
      <c r="L36" s="277"/>
      <c r="M36" s="277"/>
      <c r="N36" s="277"/>
      <c r="O36" s="277"/>
    </row>
    <row r="37" spans="1:15" x14ac:dyDescent="0.3">
      <c r="A37" s="278" t="s">
        <v>49</v>
      </c>
      <c r="B37" s="208" t="s">
        <v>218</v>
      </c>
      <c r="C37" s="209"/>
      <c r="D37" s="210"/>
      <c r="E37" s="41">
        <v>1996</v>
      </c>
      <c r="F37" s="42">
        <v>69.099999999999994</v>
      </c>
      <c r="G37" s="43" t="s">
        <v>71</v>
      </c>
      <c r="H37" s="13" t="s">
        <v>121</v>
      </c>
      <c r="I37" s="13">
        <v>24</v>
      </c>
      <c r="J37" s="200">
        <f>K37</f>
        <v>37</v>
      </c>
      <c r="K37" s="200">
        <v>37</v>
      </c>
      <c r="L37" s="137" t="s">
        <v>110</v>
      </c>
      <c r="M37" s="201"/>
      <c r="N37" s="86"/>
      <c r="O37" s="13"/>
    </row>
    <row r="38" spans="1:15" x14ac:dyDescent="0.3">
      <c r="A38" s="278" t="s">
        <v>50</v>
      </c>
      <c r="B38" s="208" t="s">
        <v>113</v>
      </c>
      <c r="C38" s="209"/>
      <c r="D38" s="210"/>
      <c r="E38" s="13">
        <v>1985</v>
      </c>
      <c r="F38" s="201">
        <v>77</v>
      </c>
      <c r="G38" s="13" t="s">
        <v>70</v>
      </c>
      <c r="H38" s="13" t="s">
        <v>121</v>
      </c>
      <c r="I38" s="13">
        <v>32</v>
      </c>
      <c r="J38" s="200">
        <f>K38-K37</f>
        <v>45</v>
      </c>
      <c r="K38" s="200">
        <v>82</v>
      </c>
      <c r="L38" s="137" t="s">
        <v>110</v>
      </c>
      <c r="M38" s="201"/>
      <c r="N38" s="201"/>
      <c r="O38" s="13"/>
    </row>
    <row r="39" spans="1:15" ht="16.5" customHeight="1" x14ac:dyDescent="0.3">
      <c r="A39" s="278" t="s">
        <v>51</v>
      </c>
      <c r="B39" s="208" t="s">
        <v>111</v>
      </c>
      <c r="C39" s="209"/>
      <c r="D39" s="210"/>
      <c r="E39" s="13">
        <v>1999</v>
      </c>
      <c r="F39" s="201">
        <v>78.05</v>
      </c>
      <c r="G39" s="13" t="s">
        <v>71</v>
      </c>
      <c r="H39" s="13" t="s">
        <v>121</v>
      </c>
      <c r="I39" s="13">
        <v>24</v>
      </c>
      <c r="J39" s="200">
        <f t="shared" ref="J39:J41" si="4">K39-K38</f>
        <v>49</v>
      </c>
      <c r="K39" s="200">
        <v>131</v>
      </c>
      <c r="L39" s="137" t="s">
        <v>110</v>
      </c>
      <c r="M39" s="201"/>
      <c r="N39" s="201"/>
      <c r="O39" s="13"/>
    </row>
    <row r="40" spans="1:15" x14ac:dyDescent="0.3">
      <c r="A40" s="278" t="s">
        <v>52</v>
      </c>
      <c r="B40" s="113" t="s">
        <v>201</v>
      </c>
      <c r="C40" s="113"/>
      <c r="D40" s="217"/>
      <c r="E40" s="83">
        <v>1991</v>
      </c>
      <c r="F40" s="86">
        <v>80.099999999999994</v>
      </c>
      <c r="G40" s="83" t="s">
        <v>98</v>
      </c>
      <c r="H40" s="13" t="s">
        <v>121</v>
      </c>
      <c r="I40" s="13">
        <v>24</v>
      </c>
      <c r="J40" s="200">
        <f t="shared" si="4"/>
        <v>56</v>
      </c>
      <c r="K40" s="200">
        <v>187</v>
      </c>
      <c r="L40" s="244" t="s">
        <v>210</v>
      </c>
      <c r="M40" s="201"/>
      <c r="N40" s="201"/>
      <c r="O40" s="13"/>
    </row>
    <row r="41" spans="1:15" x14ac:dyDescent="0.3">
      <c r="A41" s="278" t="s">
        <v>53</v>
      </c>
      <c r="B41" s="113" t="s">
        <v>202</v>
      </c>
      <c r="C41" s="113"/>
      <c r="D41" s="113"/>
      <c r="E41" s="83">
        <v>1999</v>
      </c>
      <c r="F41" s="86">
        <v>79.3</v>
      </c>
      <c r="G41" s="83" t="s">
        <v>70</v>
      </c>
      <c r="H41" s="13" t="s">
        <v>121</v>
      </c>
      <c r="I41" s="13">
        <v>24</v>
      </c>
      <c r="J41" s="200">
        <f t="shared" si="4"/>
        <v>54</v>
      </c>
      <c r="K41" s="283">
        <v>241</v>
      </c>
      <c r="L41" s="137" t="s">
        <v>110</v>
      </c>
      <c r="M41" s="201"/>
      <c r="N41" s="201"/>
      <c r="O41" s="13"/>
    </row>
    <row r="42" spans="1:15" x14ac:dyDescent="0.3">
      <c r="A42" s="187" t="s">
        <v>34</v>
      </c>
      <c r="D42" s="78"/>
      <c r="E42" s="187" t="s">
        <v>36</v>
      </c>
      <c r="H42" s="187" t="s">
        <v>34</v>
      </c>
      <c r="J42" s="187" t="s">
        <v>38</v>
      </c>
    </row>
    <row r="43" spans="1:15" x14ac:dyDescent="0.3">
      <c r="A43" s="187" t="s">
        <v>40</v>
      </c>
      <c r="E43" s="187" t="s">
        <v>37</v>
      </c>
      <c r="H43" s="187" t="s">
        <v>41</v>
      </c>
      <c r="J43" s="187" t="s">
        <v>39</v>
      </c>
    </row>
  </sheetData>
  <sortState ref="B31:O35">
    <sortCondition ref="F43:F47"/>
  </sortState>
  <mergeCells count="20">
    <mergeCell ref="B20:D20"/>
    <mergeCell ref="B22:D22"/>
    <mergeCell ref="B23:D23"/>
    <mergeCell ref="K10:K11"/>
    <mergeCell ref="L10:O11"/>
    <mergeCell ref="L4:O4"/>
    <mergeCell ref="H10:H11"/>
    <mergeCell ref="L5:N5"/>
    <mergeCell ref="I10:I11"/>
    <mergeCell ref="J10:J11"/>
    <mergeCell ref="A7:D7"/>
    <mergeCell ref="F7:H7"/>
    <mergeCell ref="A8:D8"/>
    <mergeCell ref="F8:H8"/>
    <mergeCell ref="L8:O8"/>
    <mergeCell ref="A10:A11"/>
    <mergeCell ref="B10:D11"/>
    <mergeCell ref="E10:E11"/>
    <mergeCell ref="F10:F11"/>
    <mergeCell ref="G10:G1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63</vt:lpstr>
      <vt:lpstr>68</vt:lpstr>
      <vt:lpstr>73</vt:lpstr>
      <vt:lpstr>85</vt:lpstr>
      <vt:lpstr>85+</vt:lpstr>
      <vt:lpstr>63ж</vt:lpstr>
      <vt:lpstr>63+ж</vt:lpstr>
      <vt:lpstr>ком</vt:lpstr>
      <vt:lpstr>эстаф</vt:lpstr>
      <vt:lpstr>63дц</vt:lpstr>
      <vt:lpstr>68дц</vt:lpstr>
      <vt:lpstr>73дц</vt:lpstr>
      <vt:lpstr>85дц</vt:lpstr>
      <vt:lpstr>85+дц</vt:lpstr>
      <vt:lpstr>63дцж</vt:lpstr>
      <vt:lpstr>63+дцж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2018-11-10T16:39:37Z</dcterms:modified>
</cp:coreProperties>
</file>