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900" firstSheet="10" activeTab="19"/>
  </bookViews>
  <sheets>
    <sheet name="девоч.2006 и мл" sheetId="1" r:id="rId1"/>
    <sheet name="ст.девоч.2004-2005" sheetId="2" r:id="rId2"/>
    <sheet name="мл. девуш2002-2003" sheetId="3" r:id="rId3"/>
    <sheet name="ст.девуш.2000-2001" sheetId="4" r:id="rId4"/>
    <sheet name="мал.дц2007 и мл" sheetId="5" r:id="rId5"/>
    <sheet name="дети дц2006" sheetId="6" r:id="rId6"/>
    <sheet name="кад. дц2005" sheetId="7" r:id="rId7"/>
    <sheet name="мл.юн.дц2004" sheetId="8" r:id="rId8"/>
    <sheet name="юн.дц2002-2003" sheetId="9" r:id="rId9"/>
    <sheet name="ст.юн.дц2000-2001" sheetId="10" r:id="rId10"/>
    <sheet name="мал.дв2007 и мл" sheetId="11" r:id="rId11"/>
    <sheet name="дети дв2006" sheetId="12" r:id="rId12"/>
    <sheet name="кад.дв2005" sheetId="13" r:id="rId13"/>
    <sheet name="мл.юн.дв2004" sheetId="14" r:id="rId14"/>
    <sheet name="юн.дв2002-2003" sheetId="15" r:id="rId15"/>
    <sheet name="ст.юн.дв 2000-2001" sheetId="16" r:id="rId16"/>
    <sheet name="эстафета ст.юн" sheetId="18" r:id="rId17"/>
    <sheet name="ком " sheetId="21" r:id="rId18"/>
    <sheet name="эст мл. юн" sheetId="23" r:id="rId19"/>
    <sheet name="ДЦ ДЕВ" sheetId="26" r:id="rId20"/>
  </sheets>
  <definedNames>
    <definedName name="_xlnm._FilterDatabase" localSheetId="0" hidden="1">'девоч.2006 и мл'!$A$12:$Q$12</definedName>
    <definedName name="_xlnm._FilterDatabase" localSheetId="10" hidden="1">'мал.дв2007 и мл'!#REF!</definedName>
  </definedNames>
  <calcPr calcId="145621" refMode="R1C1"/>
  <fileRecoveryPr autoRecover="0"/>
</workbook>
</file>

<file path=xl/calcChain.xml><?xml version="1.0" encoding="utf-8"?>
<calcChain xmlns="http://schemas.openxmlformats.org/spreadsheetml/2006/main">
  <c r="J14" i="18" l="1"/>
  <c r="J15" i="18"/>
  <c r="J16" i="18"/>
  <c r="J13" i="18"/>
  <c r="J12" i="18"/>
  <c r="J26" i="18"/>
  <c r="J27" i="18"/>
  <c r="J28" i="18"/>
  <c r="J25" i="18"/>
  <c r="J24" i="18"/>
  <c r="J21" i="18"/>
  <c r="J22" i="18"/>
  <c r="J20" i="18"/>
  <c r="J19" i="18"/>
  <c r="J26" i="23"/>
  <c r="J27" i="23"/>
  <c r="J28" i="23"/>
  <c r="J25" i="23"/>
  <c r="J24" i="23"/>
  <c r="J20" i="23"/>
  <c r="J21" i="23"/>
  <c r="J22" i="23"/>
  <c r="J19" i="23"/>
  <c r="J18" i="23"/>
  <c r="J14" i="23"/>
  <c r="J15" i="23"/>
  <c r="J16" i="23"/>
  <c r="J13" i="23"/>
  <c r="J12" i="23"/>
  <c r="N27" i="9" l="1"/>
  <c r="N18" i="10"/>
  <c r="N17" i="10"/>
  <c r="N16" i="10"/>
  <c r="N15" i="10"/>
  <c r="N21" i="10"/>
  <c r="N20" i="10"/>
  <c r="N24" i="10"/>
  <c r="N27" i="10"/>
  <c r="N26" i="10"/>
  <c r="N12" i="10"/>
  <c r="N16" i="9"/>
  <c r="N15" i="9"/>
  <c r="N18" i="9"/>
  <c r="N23" i="9"/>
  <c r="N22" i="9"/>
  <c r="N21" i="9"/>
  <c r="N24" i="9"/>
  <c r="N20" i="9"/>
  <c r="N26" i="9"/>
  <c r="N31" i="9"/>
  <c r="N29" i="9"/>
  <c r="N30" i="9"/>
  <c r="N13" i="9"/>
  <c r="N13" i="6"/>
  <c r="N15" i="6"/>
  <c r="N17" i="6"/>
  <c r="N20" i="6"/>
  <c r="N21" i="6"/>
  <c r="N22" i="6"/>
  <c r="N12" i="6"/>
  <c r="N16" i="8"/>
  <c r="N15" i="8"/>
  <c r="N19" i="8"/>
  <c r="N22" i="8"/>
  <c r="N18" i="8"/>
  <c r="N21" i="8"/>
  <c r="N20" i="8"/>
  <c r="N25" i="8"/>
  <c r="N28" i="8"/>
  <c r="N27" i="8"/>
  <c r="N24" i="8"/>
  <c r="N26" i="8"/>
  <c r="N13" i="8"/>
  <c r="N16" i="7"/>
  <c r="N16" i="5"/>
  <c r="N19" i="5"/>
  <c r="N18" i="5"/>
  <c r="N17" i="5"/>
  <c r="N24" i="5"/>
  <c r="N23" i="5"/>
  <c r="N21" i="5"/>
  <c r="N22" i="5"/>
  <c r="N27" i="5"/>
  <c r="N25" i="5"/>
  <c r="N26" i="5"/>
  <c r="N13" i="5"/>
  <c r="N22" i="26"/>
  <c r="N21" i="26"/>
  <c r="N25" i="26"/>
  <c r="N17" i="26"/>
  <c r="N12" i="26"/>
  <c r="N20" i="26"/>
  <c r="N24" i="26"/>
  <c r="N16" i="26"/>
  <c r="N13" i="26"/>
  <c r="N15" i="26"/>
  <c r="N14" i="26"/>
  <c r="N23" i="26"/>
  <c r="N18" i="26"/>
  <c r="N19" i="26"/>
  <c r="N11" i="26" l="1"/>
  <c r="C13" i="21" l="1"/>
  <c r="C12" i="21"/>
  <c r="C10" i="21"/>
  <c r="C7" i="21"/>
  <c r="C4" i="21"/>
  <c r="N14" i="4" l="1"/>
  <c r="N15" i="4"/>
  <c r="N16" i="4"/>
  <c r="N18" i="4"/>
  <c r="N20" i="4"/>
  <c r="N12" i="4"/>
  <c r="N14" i="3"/>
  <c r="N13" i="3"/>
  <c r="N16" i="3"/>
  <c r="N17" i="3"/>
  <c r="N19" i="3"/>
  <c r="N18" i="3"/>
  <c r="N21" i="3"/>
  <c r="N23" i="3"/>
  <c r="N25" i="3"/>
  <c r="N24" i="3"/>
  <c r="N26" i="3"/>
  <c r="N12" i="3"/>
  <c r="N15" i="2"/>
  <c r="N18" i="2"/>
  <c r="N17" i="2"/>
  <c r="N16" i="2"/>
  <c r="N19" i="2"/>
  <c r="N12" i="2"/>
  <c r="N14" i="1"/>
  <c r="N15" i="1"/>
  <c r="N16" i="1"/>
  <c r="N19" i="1"/>
  <c r="N13" i="1"/>
  <c r="M14" i="16"/>
  <c r="N14" i="16"/>
  <c r="M15" i="16"/>
  <c r="N15" i="16" s="1"/>
  <c r="M21" i="16"/>
  <c r="N21" i="16" s="1"/>
  <c r="M20" i="16"/>
  <c r="N20" i="16" s="1"/>
  <c r="M19" i="16"/>
  <c r="N19" i="16" s="1"/>
  <c r="M17" i="16"/>
  <c r="N17" i="16" s="1"/>
  <c r="M18" i="16"/>
  <c r="N18" i="16" s="1"/>
  <c r="M24" i="16"/>
  <c r="N24" i="16" s="1"/>
  <c r="M23" i="16"/>
  <c r="N23" i="16" s="1"/>
  <c r="M28" i="16"/>
  <c r="N28" i="16" s="1"/>
  <c r="M27" i="16"/>
  <c r="N27" i="16" s="1"/>
  <c r="M31" i="16"/>
  <c r="N31" i="16" s="1"/>
  <c r="M32" i="16"/>
  <c r="N32" i="16" s="1"/>
  <c r="M30" i="16"/>
  <c r="N30" i="16" s="1"/>
  <c r="M12" i="16"/>
  <c r="N12" i="16" s="1"/>
  <c r="M14" i="15"/>
  <c r="N14" i="15"/>
  <c r="M15" i="15"/>
  <c r="N15" i="15" s="1"/>
  <c r="M20" i="15"/>
  <c r="N20" i="15" s="1"/>
  <c r="M19" i="15"/>
  <c r="N19" i="15" s="1"/>
  <c r="M18" i="15"/>
  <c r="N18" i="15" s="1"/>
  <c r="M17" i="15"/>
  <c r="N17" i="15" s="1"/>
  <c r="M24" i="15"/>
  <c r="N24" i="15"/>
  <c r="M26" i="15"/>
  <c r="N26" i="15" s="1"/>
  <c r="M23" i="15"/>
  <c r="N23" i="15"/>
  <c r="M25" i="15"/>
  <c r="N25" i="15" s="1"/>
  <c r="M22" i="15"/>
  <c r="N22" i="15" s="1"/>
  <c r="M29" i="15"/>
  <c r="N29" i="15" s="1"/>
  <c r="M30" i="15"/>
  <c r="N30" i="15" s="1"/>
  <c r="M31" i="15"/>
  <c r="N31" i="15" s="1"/>
  <c r="M32" i="15"/>
  <c r="N32" i="15" s="1"/>
  <c r="M33" i="15"/>
  <c r="N33" i="15" s="1"/>
  <c r="M28" i="15"/>
  <c r="N28" i="15" s="1"/>
  <c r="M40" i="15"/>
  <c r="N40" i="15" s="1"/>
  <c r="M38" i="15"/>
  <c r="N38" i="15" s="1"/>
  <c r="M36" i="15"/>
  <c r="N36" i="15" s="1"/>
  <c r="M35" i="15"/>
  <c r="N35" i="15" s="1"/>
  <c r="M39" i="15"/>
  <c r="N39" i="15" s="1"/>
  <c r="M37" i="15"/>
  <c r="N37" i="15" s="1"/>
  <c r="M45" i="15"/>
  <c r="N45" i="15" s="1"/>
  <c r="M42" i="15"/>
  <c r="N42" i="15" s="1"/>
  <c r="M44" i="15"/>
  <c r="N44" i="15" s="1"/>
  <c r="M43" i="15"/>
  <c r="N43" i="15" s="1"/>
  <c r="M12" i="15"/>
  <c r="N12" i="15" s="1"/>
  <c r="M14" i="14"/>
  <c r="N14" i="14" s="1"/>
  <c r="M17" i="14"/>
  <c r="N17" i="14" s="1"/>
  <c r="M16" i="14"/>
  <c r="N16" i="14" s="1"/>
  <c r="M22" i="14"/>
  <c r="N22" i="14" s="1"/>
  <c r="M23" i="14"/>
  <c r="N23" i="14" s="1"/>
  <c r="M21" i="14"/>
  <c r="N21" i="14" s="1"/>
  <c r="M20" i="14"/>
  <c r="N20" i="14" s="1"/>
  <c r="M19" i="14"/>
  <c r="N19" i="14" s="1"/>
  <c r="M33" i="14"/>
  <c r="N33" i="14" s="1"/>
  <c r="M26" i="14"/>
  <c r="N26" i="14" s="1"/>
  <c r="M27" i="14"/>
  <c r="N27" i="14" s="1"/>
  <c r="M32" i="14"/>
  <c r="N32" i="14" s="1"/>
  <c r="M28" i="14"/>
  <c r="N28" i="14" s="1"/>
  <c r="M31" i="14"/>
  <c r="N31" i="14" s="1"/>
  <c r="M30" i="14"/>
  <c r="N30" i="14" s="1"/>
  <c r="M29" i="14"/>
  <c r="N29" i="14" s="1"/>
  <c r="M25" i="14"/>
  <c r="N25" i="14" s="1"/>
  <c r="M12" i="14"/>
  <c r="N12" i="14" s="1"/>
  <c r="M17" i="13"/>
  <c r="N17" i="13" s="1"/>
  <c r="M16" i="13"/>
  <c r="N16" i="13" s="1"/>
  <c r="M20" i="13"/>
  <c r="N20" i="13" s="1"/>
  <c r="M19" i="13"/>
  <c r="N19" i="13" s="1"/>
  <c r="M12" i="13"/>
  <c r="N12" i="13" s="1"/>
  <c r="M13" i="12"/>
  <c r="N13" i="12" s="1"/>
  <c r="M14" i="12"/>
  <c r="N14" i="12" s="1"/>
  <c r="M17" i="12"/>
  <c r="N17" i="12"/>
  <c r="M18" i="12"/>
  <c r="N18" i="12" s="1"/>
  <c r="M16" i="12"/>
  <c r="N16" i="12" s="1"/>
  <c r="M21" i="12"/>
  <c r="N21" i="12"/>
  <c r="M20" i="12"/>
  <c r="N20" i="12" s="1"/>
  <c r="M24" i="12"/>
  <c r="N24" i="12" s="1"/>
  <c r="M23" i="12"/>
  <c r="N23" i="12"/>
  <c r="M26" i="12"/>
  <c r="N26" i="12" s="1"/>
  <c r="M27" i="12"/>
  <c r="N27" i="12" s="1"/>
  <c r="M12" i="12"/>
  <c r="N12" i="12" s="1"/>
  <c r="M16" i="11"/>
  <c r="N16" i="11" s="1"/>
  <c r="M19" i="11"/>
  <c r="N19" i="11" s="1"/>
  <c r="M17" i="11"/>
  <c r="N17" i="11" s="1"/>
  <c r="M18" i="11"/>
  <c r="N18" i="11" s="1"/>
  <c r="M25" i="11"/>
  <c r="N25" i="11" s="1"/>
  <c r="M21" i="11"/>
  <c r="N21" i="11" s="1"/>
  <c r="M22" i="11"/>
  <c r="N22" i="11" s="1"/>
  <c r="M23" i="11"/>
  <c r="N23" i="11" s="1"/>
  <c r="M27" i="11"/>
  <c r="N27" i="11" s="1"/>
  <c r="M26" i="11"/>
  <c r="N26" i="11" s="1"/>
  <c r="M24" i="11"/>
  <c r="N24" i="11" s="1"/>
  <c r="M14" i="11"/>
  <c r="N14" i="11" s="1"/>
  <c r="C16" i="21" l="1"/>
  <c r="C15" i="21"/>
  <c r="C11" i="21"/>
  <c r="C6" i="21"/>
  <c r="C9" i="21"/>
  <c r="C14" i="21"/>
  <c r="C8" i="21"/>
  <c r="C17" i="21"/>
  <c r="C5" i="21"/>
</calcChain>
</file>

<file path=xl/sharedStrings.xml><?xml version="1.0" encoding="utf-8"?>
<sst xmlns="http://schemas.openxmlformats.org/spreadsheetml/2006/main" count="2052" uniqueCount="405">
  <si>
    <t xml:space="preserve">                                                                Общественная организация "Федерация гиревого спорта Алтайского края"</t>
  </si>
  <si>
    <t xml:space="preserve">                                                                       Управление Алтайского края по физической культуре и спорту</t>
  </si>
  <si>
    <t>Федерация гиревого спорта Алтайского края</t>
  </si>
  <si>
    <t>10 минут</t>
  </si>
  <si>
    <t xml:space="preserve">число  </t>
  </si>
  <si>
    <t>месяц</t>
  </si>
  <si>
    <t xml:space="preserve">год </t>
  </si>
  <si>
    <t xml:space="preserve">     Протокол</t>
  </si>
  <si>
    <t xml:space="preserve">В е с   г и р ь - </t>
  </si>
  <si>
    <t>Рывок</t>
  </si>
  <si>
    <t>место</t>
  </si>
  <si>
    <t>Фамилия и имя участницы</t>
  </si>
  <si>
    <t>год рождения</t>
  </si>
  <si>
    <t>вес участника</t>
  </si>
  <si>
    <t>звание разряд</t>
  </si>
  <si>
    <t>команда</t>
  </si>
  <si>
    <t>вес гири</t>
  </si>
  <si>
    <t>коэффициент</t>
  </si>
  <si>
    <t>рывок</t>
  </si>
  <si>
    <t>итог</t>
  </si>
  <si>
    <t>командные очки(абсолют)</t>
  </si>
  <si>
    <t>выполнен разр</t>
  </si>
  <si>
    <t>фамилия и инициалы тренера</t>
  </si>
  <si>
    <t>вызов</t>
  </si>
  <si>
    <t>помост</t>
  </si>
  <si>
    <t xml:space="preserve">             Длинный цикл</t>
  </si>
  <si>
    <t>Фамилия и имя участника</t>
  </si>
  <si>
    <t>толчок</t>
  </si>
  <si>
    <t>выполненный разряд</t>
  </si>
  <si>
    <t>выполнен разряд</t>
  </si>
  <si>
    <t>Двоеборье</t>
  </si>
  <si>
    <t>сумма</t>
  </si>
  <si>
    <t>название команды</t>
  </si>
  <si>
    <t>дети ДЦ</t>
  </si>
  <si>
    <t>юн.ДЦ</t>
  </si>
  <si>
    <t>ст.юн.ДЦ</t>
  </si>
  <si>
    <t>мал.ДЦ</t>
  </si>
  <si>
    <t>мал.ДВ</t>
  </si>
  <si>
    <t>дети ДВ</t>
  </si>
  <si>
    <t>кад.ДВ</t>
  </si>
  <si>
    <t>кад. ДЦ</t>
  </si>
  <si>
    <t>мл.юн.ДЦ</t>
  </si>
  <si>
    <t>юн.ДВ</t>
  </si>
  <si>
    <t>ст.юн.ДВ</t>
  </si>
  <si>
    <t>девочки</t>
  </si>
  <si>
    <t>ст.девоч</t>
  </si>
  <si>
    <t>мл.девуш</t>
  </si>
  <si>
    <t>ст.девуш</t>
  </si>
  <si>
    <t>Судья на помосте:</t>
  </si>
  <si>
    <t>Главный судья соревнований:</t>
  </si>
  <si>
    <t>Главный секретарь соревнований:</t>
  </si>
  <si>
    <t>мл.юн.ДВ</t>
  </si>
  <si>
    <t xml:space="preserve"> </t>
  </si>
  <si>
    <t xml:space="preserve">                                   среди детей и юношей </t>
  </si>
  <si>
    <t xml:space="preserve">                                   среди детей и юношей</t>
  </si>
  <si>
    <t xml:space="preserve">                                   среди детей  и юношей </t>
  </si>
  <si>
    <t>Итого</t>
  </si>
  <si>
    <t>Результат на этапе</t>
  </si>
  <si>
    <t>Эстафета</t>
  </si>
  <si>
    <t>3 минуты - 5 этапов</t>
  </si>
  <si>
    <r>
      <t>Регламент времени -</t>
    </r>
    <r>
      <rPr>
        <sz val="11"/>
        <color theme="1"/>
        <rFont val="Cambria"/>
        <family val="1"/>
        <charset val="204"/>
        <scheme val="major"/>
      </rPr>
      <t xml:space="preserve"> </t>
    </r>
  </si>
  <si>
    <r>
      <t>кадеты</t>
    </r>
    <r>
      <rPr>
        <b/>
        <sz val="10"/>
        <rFont val="Cambria"/>
        <family val="1"/>
        <charset val="204"/>
        <scheme val="major"/>
      </rPr>
      <t xml:space="preserve">        </t>
    </r>
    <r>
      <rPr>
        <sz val="10"/>
        <rFont val="Cambria"/>
        <family val="1"/>
        <charset val="204"/>
        <scheme val="major"/>
      </rPr>
      <t>10 - 12 -14 - 16 - 20 кг</t>
    </r>
  </si>
  <si>
    <r>
      <t>кадеты</t>
    </r>
    <r>
      <rPr>
        <b/>
        <sz val="11"/>
        <rFont val="Cambria"/>
        <family val="1"/>
        <charset val="204"/>
        <scheme val="major"/>
      </rPr>
      <t xml:space="preserve">    </t>
    </r>
    <r>
      <rPr>
        <sz val="11"/>
        <rFont val="Cambria"/>
        <family val="1"/>
        <charset val="204"/>
        <scheme val="major"/>
      </rPr>
      <t>10 - 12 -14 - 16 - 20 кг</t>
    </r>
  </si>
  <si>
    <r>
      <t xml:space="preserve">Девочки </t>
    </r>
    <r>
      <rPr>
        <b/>
        <sz val="10"/>
        <rFont val="Cambria"/>
        <family val="1"/>
        <charset val="204"/>
        <scheme val="major"/>
      </rPr>
      <t xml:space="preserve">        </t>
    </r>
    <r>
      <rPr>
        <sz val="10"/>
        <rFont val="Cambria"/>
        <family val="1"/>
        <charset val="204"/>
        <scheme val="major"/>
      </rPr>
      <t>6 - 8 -10 -12 -14 кг</t>
    </r>
  </si>
  <si>
    <r>
      <t xml:space="preserve">Мл.девушки </t>
    </r>
    <r>
      <rPr>
        <b/>
        <sz val="10"/>
        <rFont val="Cambria"/>
        <family val="1"/>
        <charset val="204"/>
        <scheme val="major"/>
      </rPr>
      <t xml:space="preserve"> </t>
    </r>
    <r>
      <rPr>
        <sz val="10"/>
        <rFont val="Cambria"/>
        <family val="1"/>
        <charset val="204"/>
        <scheme val="major"/>
      </rPr>
      <t>10 - 12 -14 -16 -20 кг</t>
    </r>
  </si>
  <si>
    <r>
      <t>малыши</t>
    </r>
    <r>
      <rPr>
        <b/>
        <sz val="10"/>
        <rFont val="Cambria"/>
        <family val="1"/>
        <charset val="204"/>
        <scheme val="major"/>
      </rPr>
      <t xml:space="preserve">           </t>
    </r>
    <r>
      <rPr>
        <sz val="10"/>
        <rFont val="Cambria"/>
        <family val="1"/>
        <charset val="204"/>
        <scheme val="major"/>
      </rPr>
      <t>6 - 8 -10 - 12 -14 кг</t>
    </r>
  </si>
  <si>
    <r>
      <t>дети</t>
    </r>
    <r>
      <rPr>
        <b/>
        <sz val="10"/>
        <rFont val="Cambria"/>
        <family val="1"/>
        <charset val="204"/>
        <scheme val="major"/>
      </rPr>
      <t xml:space="preserve">        </t>
    </r>
    <r>
      <rPr>
        <sz val="10"/>
        <rFont val="Cambria"/>
        <family val="1"/>
        <charset val="204"/>
        <scheme val="major"/>
      </rPr>
      <t>8 - 10 -12 - 14 -16 кг</t>
    </r>
  </si>
  <si>
    <r>
      <t>Мл.юноши</t>
    </r>
    <r>
      <rPr>
        <b/>
        <sz val="10"/>
        <rFont val="Cambria"/>
        <family val="1"/>
        <charset val="204"/>
        <scheme val="major"/>
      </rPr>
      <t xml:space="preserve">     </t>
    </r>
    <r>
      <rPr>
        <sz val="10"/>
        <rFont val="Cambria"/>
        <family val="1"/>
        <charset val="204"/>
        <scheme val="major"/>
      </rPr>
      <t>12 - 14 -16 - 20 -24 кг</t>
    </r>
  </si>
  <si>
    <r>
      <t>Юноши</t>
    </r>
    <r>
      <rPr>
        <b/>
        <sz val="10"/>
        <rFont val="Cambria"/>
        <family val="1"/>
        <charset val="204"/>
        <scheme val="major"/>
      </rPr>
      <t xml:space="preserve">         </t>
    </r>
    <r>
      <rPr>
        <sz val="10"/>
        <rFont val="Cambria"/>
        <family val="1"/>
        <charset val="204"/>
        <scheme val="major"/>
      </rPr>
      <t>14 - 16 -20 - 24 -28 кг</t>
    </r>
  </si>
  <si>
    <r>
      <t>Ст.юноши</t>
    </r>
    <r>
      <rPr>
        <b/>
        <sz val="10"/>
        <rFont val="Cambria"/>
        <family val="1"/>
        <charset val="204"/>
        <scheme val="major"/>
      </rPr>
      <t xml:space="preserve">      </t>
    </r>
    <r>
      <rPr>
        <sz val="10"/>
        <rFont val="Cambria"/>
        <family val="1"/>
        <charset val="204"/>
        <scheme val="major"/>
      </rPr>
      <t>16 - 20 -24 - 28 - 32 кг</t>
    </r>
  </si>
  <si>
    <r>
      <t>ст. девушки</t>
    </r>
    <r>
      <rPr>
        <b/>
        <sz val="10"/>
        <rFont val="Cambria"/>
        <family val="1"/>
        <charset val="204"/>
        <scheme val="major"/>
      </rPr>
      <t xml:space="preserve">         </t>
    </r>
    <r>
      <rPr>
        <sz val="10"/>
        <rFont val="Cambria"/>
        <family val="1"/>
        <charset val="204"/>
        <scheme val="major"/>
      </rPr>
      <t>12 - 14 -16 -20 -24 кг</t>
    </r>
  </si>
  <si>
    <r>
      <t xml:space="preserve">Ст.юноши </t>
    </r>
    <r>
      <rPr>
        <b/>
        <sz val="10"/>
        <rFont val="Cambria"/>
        <family val="1"/>
        <charset val="204"/>
        <scheme val="major"/>
      </rPr>
      <t xml:space="preserve">     </t>
    </r>
    <r>
      <rPr>
        <sz val="10"/>
        <rFont val="Cambria"/>
        <family val="1"/>
        <charset val="204"/>
        <scheme val="major"/>
      </rPr>
      <t>16 - 20 -24 - 28 - 32 кг</t>
    </r>
  </si>
  <si>
    <r>
      <t xml:space="preserve">Ст. девочки </t>
    </r>
    <r>
      <rPr>
        <b/>
        <sz val="10"/>
        <rFont val="Cambria"/>
        <family val="1"/>
        <charset val="204"/>
        <scheme val="major"/>
      </rPr>
      <t xml:space="preserve">        </t>
    </r>
    <r>
      <rPr>
        <sz val="10"/>
        <rFont val="Cambria"/>
        <family val="1"/>
        <charset val="204"/>
        <scheme val="major"/>
      </rPr>
      <t>8 -10 -12 -14-16 кг</t>
    </r>
  </si>
  <si>
    <t>Дергунов В.Г.-1 катег</t>
  </si>
  <si>
    <t>№ этапа</t>
  </si>
  <si>
    <t>Бобришева Е.К.    ВК</t>
  </si>
  <si>
    <t>Каньшин А.Е.    ВК</t>
  </si>
  <si>
    <t>Бобришева Е.К.      ВК</t>
  </si>
  <si>
    <t>Каньшин А.Е.      ВК</t>
  </si>
  <si>
    <r>
      <t xml:space="preserve">53 кг </t>
    </r>
    <r>
      <rPr>
        <sz val="11"/>
        <rFont val="Cambria"/>
        <family val="1"/>
        <charset val="204"/>
        <scheme val="major"/>
      </rPr>
      <t>(1,3)</t>
    </r>
  </si>
  <si>
    <r>
      <t>58 кг</t>
    </r>
    <r>
      <rPr>
        <sz val="11"/>
        <rFont val="Cambria"/>
        <family val="1"/>
        <charset val="204"/>
        <scheme val="major"/>
      </rPr>
      <t>(1,2)</t>
    </r>
  </si>
  <si>
    <r>
      <t>58 + кг</t>
    </r>
    <r>
      <rPr>
        <sz val="11"/>
        <rFont val="Cambria"/>
        <family val="1"/>
        <charset val="204"/>
        <scheme val="major"/>
      </rPr>
      <t>(1,0)</t>
    </r>
  </si>
  <si>
    <r>
      <t>63 + кг</t>
    </r>
    <r>
      <rPr>
        <sz val="11"/>
        <rFont val="Cambria"/>
        <family val="1"/>
        <charset val="204"/>
        <scheme val="major"/>
      </rPr>
      <t>(1,0)</t>
    </r>
  </si>
  <si>
    <r>
      <t>48 кг</t>
    </r>
    <r>
      <rPr>
        <sz val="11"/>
        <rFont val="Cambria"/>
        <family val="1"/>
        <charset val="204"/>
        <scheme val="major"/>
      </rPr>
      <t>(1,1)</t>
    </r>
  </si>
  <si>
    <r>
      <t>43 кг</t>
    </r>
    <r>
      <rPr>
        <sz val="11"/>
        <rFont val="Cambria"/>
        <family val="1"/>
        <charset val="204"/>
        <scheme val="major"/>
      </rPr>
      <t>(1,1)</t>
    </r>
  </si>
  <si>
    <r>
      <rPr>
        <b/>
        <sz val="11"/>
        <color theme="1"/>
        <rFont val="Cambria"/>
        <family val="1"/>
        <charset val="204"/>
        <scheme val="major"/>
      </rPr>
      <t>53 кг</t>
    </r>
    <r>
      <rPr>
        <sz val="11"/>
        <color theme="1"/>
        <rFont val="Cambria"/>
        <family val="1"/>
        <charset val="204"/>
        <scheme val="major"/>
      </rPr>
      <t>(1,05)</t>
    </r>
  </si>
  <si>
    <r>
      <t>53 + кг</t>
    </r>
    <r>
      <rPr>
        <sz val="11"/>
        <rFont val="Cambria"/>
        <family val="1"/>
        <charset val="204"/>
        <scheme val="major"/>
      </rPr>
      <t>(1,0)</t>
    </r>
  </si>
  <si>
    <r>
      <t>33 кг</t>
    </r>
    <r>
      <rPr>
        <sz val="11"/>
        <rFont val="Cambria"/>
        <family val="1"/>
        <charset val="204"/>
        <scheme val="major"/>
      </rPr>
      <t>(1,3)</t>
    </r>
  </si>
  <si>
    <r>
      <t>48 + кг</t>
    </r>
    <r>
      <rPr>
        <sz val="11"/>
        <rFont val="Cambria"/>
        <family val="1"/>
        <charset val="204"/>
        <scheme val="major"/>
      </rPr>
      <t>(1,0)</t>
    </r>
  </si>
  <si>
    <r>
      <t>28 кг</t>
    </r>
    <r>
      <rPr>
        <sz val="11"/>
        <rFont val="Cambria"/>
        <family val="1"/>
        <charset val="204"/>
        <scheme val="major"/>
      </rPr>
      <t>(1,3)</t>
    </r>
  </si>
  <si>
    <r>
      <t>33 кг</t>
    </r>
    <r>
      <rPr>
        <sz val="11"/>
        <rFont val="Cambria"/>
        <family val="1"/>
        <charset val="204"/>
        <scheme val="major"/>
      </rPr>
      <t>(1,2)</t>
    </r>
  </si>
  <si>
    <r>
      <t>38 кг</t>
    </r>
    <r>
      <rPr>
        <sz val="11"/>
        <rFont val="Cambria"/>
        <family val="1"/>
        <charset val="204"/>
        <scheme val="major"/>
      </rPr>
      <t>(1,1)</t>
    </r>
  </si>
  <si>
    <r>
      <t>43 кг</t>
    </r>
    <r>
      <rPr>
        <sz val="11"/>
        <rFont val="Cambria"/>
        <family val="1"/>
        <charset val="204"/>
        <scheme val="major"/>
      </rPr>
      <t>(1,05)</t>
    </r>
  </si>
  <si>
    <r>
      <t>43 + кг</t>
    </r>
    <r>
      <rPr>
        <sz val="11"/>
        <rFont val="Cambria"/>
        <family val="1"/>
        <charset val="204"/>
        <scheme val="major"/>
      </rPr>
      <t>(1,0)</t>
    </r>
  </si>
  <si>
    <r>
      <t>43 кг</t>
    </r>
    <r>
      <rPr>
        <sz val="11"/>
        <rFont val="Cambria"/>
        <family val="1"/>
        <charset val="204"/>
        <scheme val="major"/>
      </rPr>
      <t>(1,3)</t>
    </r>
  </si>
  <si>
    <r>
      <rPr>
        <b/>
        <sz val="11"/>
        <rFont val="Cambria"/>
        <family val="1"/>
        <charset val="204"/>
        <scheme val="major"/>
      </rPr>
      <t>48 кг</t>
    </r>
    <r>
      <rPr>
        <sz val="11"/>
        <rFont val="Cambria"/>
        <family val="1"/>
        <charset val="204"/>
        <scheme val="major"/>
      </rPr>
      <t>(1,2)</t>
    </r>
  </si>
  <si>
    <r>
      <t>53 кг</t>
    </r>
    <r>
      <rPr>
        <sz val="11"/>
        <rFont val="Cambria"/>
        <family val="1"/>
        <charset val="204"/>
        <scheme val="major"/>
      </rPr>
      <t>(1,1)</t>
    </r>
  </si>
  <si>
    <r>
      <t>53 кг</t>
    </r>
    <r>
      <rPr>
        <sz val="10"/>
        <rFont val="Cambria"/>
        <family val="1"/>
        <charset val="204"/>
        <scheme val="major"/>
      </rPr>
      <t>(1,40)</t>
    </r>
  </si>
  <si>
    <r>
      <t>58 кг(</t>
    </r>
    <r>
      <rPr>
        <sz val="10"/>
        <rFont val="Cambria"/>
        <family val="1"/>
        <charset val="204"/>
        <scheme val="major"/>
      </rPr>
      <t>1,25)</t>
    </r>
  </si>
  <si>
    <r>
      <t>63 кг</t>
    </r>
    <r>
      <rPr>
        <sz val="10"/>
        <rFont val="Cambria"/>
        <family val="1"/>
        <charset val="204"/>
        <scheme val="major"/>
      </rPr>
      <t>(1,15)</t>
    </r>
  </si>
  <si>
    <r>
      <t>68 кг</t>
    </r>
    <r>
      <rPr>
        <sz val="10"/>
        <rFont val="Cambria"/>
        <family val="1"/>
        <charset val="204"/>
        <scheme val="major"/>
      </rPr>
      <t>(1,10)</t>
    </r>
  </si>
  <si>
    <r>
      <t>73 кг</t>
    </r>
    <r>
      <rPr>
        <sz val="10"/>
        <rFont val="Cambria"/>
        <family val="1"/>
        <charset val="204"/>
        <scheme val="major"/>
      </rPr>
      <t>(1,05)</t>
    </r>
  </si>
  <si>
    <r>
      <t>73 + кг</t>
    </r>
    <r>
      <rPr>
        <sz val="10"/>
        <rFont val="Cambria"/>
        <family val="1"/>
        <charset val="204"/>
        <scheme val="major"/>
      </rPr>
      <t>(1,0)</t>
    </r>
  </si>
  <si>
    <r>
      <t>58 кг</t>
    </r>
    <r>
      <rPr>
        <sz val="11"/>
        <rFont val="Cambria"/>
        <family val="1"/>
        <charset val="204"/>
        <scheme val="major"/>
      </rPr>
      <t>(1,60)</t>
    </r>
  </si>
  <si>
    <r>
      <t>63 кг</t>
    </r>
    <r>
      <rPr>
        <sz val="11"/>
        <rFont val="Cambria"/>
        <family val="1"/>
        <charset val="204"/>
        <scheme val="major"/>
      </rPr>
      <t>(1,40)</t>
    </r>
  </si>
  <si>
    <r>
      <t>68 кг</t>
    </r>
    <r>
      <rPr>
        <sz val="11"/>
        <rFont val="Cambria"/>
        <family val="1"/>
        <charset val="204"/>
        <scheme val="major"/>
      </rPr>
      <t>(1,25)</t>
    </r>
  </si>
  <si>
    <r>
      <t>73 кг</t>
    </r>
    <r>
      <rPr>
        <sz val="11"/>
        <rFont val="Cambria"/>
        <family val="1"/>
        <charset val="204"/>
        <scheme val="major"/>
      </rPr>
      <t>(1,15)</t>
    </r>
  </si>
  <si>
    <r>
      <t>78 кг</t>
    </r>
    <r>
      <rPr>
        <sz val="11"/>
        <rFont val="Cambria"/>
        <family val="1"/>
        <charset val="204"/>
        <scheme val="major"/>
      </rPr>
      <t>(1,10)</t>
    </r>
  </si>
  <si>
    <r>
      <t>2005 г.р.</t>
    </r>
    <r>
      <rPr>
        <sz val="11"/>
        <color theme="1"/>
        <rFont val="Cambria"/>
        <family val="1"/>
        <charset val="204"/>
        <scheme val="major"/>
      </rPr>
      <t xml:space="preserve">   0,75 -1 -1,5 - 2 - 4 (к)</t>
    </r>
  </si>
  <si>
    <r>
      <t>48 кг</t>
    </r>
    <r>
      <rPr>
        <sz val="10"/>
        <rFont val="Cambria"/>
        <family val="1"/>
        <charset val="204"/>
        <scheme val="major"/>
      </rPr>
      <t>(1,2)</t>
    </r>
  </si>
  <si>
    <r>
      <t>53 кг</t>
    </r>
    <r>
      <rPr>
        <sz val="10"/>
        <rFont val="Cambria"/>
        <family val="1"/>
        <charset val="204"/>
        <scheme val="major"/>
      </rPr>
      <t>(1,1)</t>
    </r>
  </si>
  <si>
    <r>
      <t>58 + кг</t>
    </r>
    <r>
      <rPr>
        <sz val="10"/>
        <rFont val="Cambria"/>
        <family val="1"/>
        <charset val="204"/>
        <scheme val="major"/>
      </rPr>
      <t>(1,0)</t>
    </r>
  </si>
  <si>
    <t>эстаф</t>
  </si>
  <si>
    <t>резул</t>
  </si>
  <si>
    <r>
      <t xml:space="preserve">28 </t>
    </r>
    <r>
      <rPr>
        <sz val="11"/>
        <rFont val="Cambria"/>
        <family val="1"/>
        <charset val="204"/>
        <scheme val="major"/>
      </rPr>
      <t>(1,3)</t>
    </r>
  </si>
  <si>
    <r>
      <t xml:space="preserve">33 </t>
    </r>
    <r>
      <rPr>
        <sz val="11"/>
        <rFont val="Cambria"/>
        <family val="1"/>
        <charset val="204"/>
        <scheme val="major"/>
      </rPr>
      <t>(1,2)</t>
    </r>
  </si>
  <si>
    <r>
      <t xml:space="preserve">38 </t>
    </r>
    <r>
      <rPr>
        <sz val="11"/>
        <rFont val="Cambria"/>
        <family val="1"/>
        <charset val="204"/>
        <scheme val="major"/>
      </rPr>
      <t>(1,1)</t>
    </r>
  </si>
  <si>
    <r>
      <t xml:space="preserve">43 </t>
    </r>
    <r>
      <rPr>
        <sz val="11"/>
        <rFont val="Cambria"/>
        <family val="1"/>
        <charset val="204"/>
        <scheme val="major"/>
      </rPr>
      <t>(1,05)</t>
    </r>
  </si>
  <si>
    <r>
      <t>43 + (</t>
    </r>
    <r>
      <rPr>
        <sz val="11"/>
        <rFont val="Cambria"/>
        <family val="1"/>
        <charset val="204"/>
        <scheme val="major"/>
      </rPr>
      <t>1,0)</t>
    </r>
  </si>
  <si>
    <r>
      <t>33 (</t>
    </r>
    <r>
      <rPr>
        <sz val="10"/>
        <rFont val="Cambria"/>
        <family val="1"/>
        <charset val="204"/>
        <scheme val="major"/>
      </rPr>
      <t>1,3)</t>
    </r>
  </si>
  <si>
    <r>
      <t xml:space="preserve">43 </t>
    </r>
    <r>
      <rPr>
        <sz val="10"/>
        <rFont val="Cambria"/>
        <family val="1"/>
        <charset val="204"/>
        <scheme val="major"/>
      </rPr>
      <t>(1,1)</t>
    </r>
  </si>
  <si>
    <r>
      <t>48 + (</t>
    </r>
    <r>
      <rPr>
        <sz val="10"/>
        <rFont val="Cambria"/>
        <family val="1"/>
        <charset val="204"/>
        <scheme val="major"/>
      </rPr>
      <t>1,0)</t>
    </r>
  </si>
  <si>
    <r>
      <t>48 (</t>
    </r>
    <r>
      <rPr>
        <sz val="10"/>
        <rFont val="Cambria"/>
        <family val="1"/>
        <charset val="204"/>
        <scheme val="major"/>
      </rPr>
      <t>1,05)</t>
    </r>
  </si>
  <si>
    <r>
      <t xml:space="preserve">43 </t>
    </r>
    <r>
      <rPr>
        <sz val="11"/>
        <rFont val="Cambria"/>
        <family val="1"/>
        <charset val="204"/>
        <scheme val="major"/>
      </rPr>
      <t>(1,2)</t>
    </r>
  </si>
  <si>
    <r>
      <t xml:space="preserve">48 </t>
    </r>
    <r>
      <rPr>
        <sz val="11"/>
        <rFont val="Cambria"/>
        <family val="1"/>
        <charset val="204"/>
        <scheme val="major"/>
      </rPr>
      <t>(1,1)</t>
    </r>
  </si>
  <si>
    <r>
      <t xml:space="preserve">53 </t>
    </r>
    <r>
      <rPr>
        <sz val="11"/>
        <rFont val="Cambria"/>
        <family val="1"/>
        <charset val="204"/>
        <scheme val="major"/>
      </rPr>
      <t>(1,05)</t>
    </r>
  </si>
  <si>
    <r>
      <t xml:space="preserve">53 + </t>
    </r>
    <r>
      <rPr>
        <sz val="11"/>
        <rFont val="Cambria"/>
        <family val="1"/>
        <charset val="204"/>
        <scheme val="major"/>
      </rPr>
      <t>(1,0)</t>
    </r>
  </si>
  <si>
    <r>
      <t xml:space="preserve">53 </t>
    </r>
    <r>
      <rPr>
        <sz val="10"/>
        <rFont val="Cambria"/>
        <family val="1"/>
        <charset val="204"/>
        <scheme val="major"/>
      </rPr>
      <t>(1,40)</t>
    </r>
  </si>
  <si>
    <r>
      <t xml:space="preserve">58 </t>
    </r>
    <r>
      <rPr>
        <sz val="10"/>
        <rFont val="Cambria"/>
        <family val="1"/>
        <charset val="204"/>
        <scheme val="major"/>
      </rPr>
      <t>(1,25)</t>
    </r>
  </si>
  <si>
    <r>
      <t xml:space="preserve">63 </t>
    </r>
    <r>
      <rPr>
        <sz val="10"/>
        <rFont val="Cambria"/>
        <family val="1"/>
        <charset val="204"/>
        <scheme val="major"/>
      </rPr>
      <t>(1,15)</t>
    </r>
  </si>
  <si>
    <r>
      <t xml:space="preserve">68 </t>
    </r>
    <r>
      <rPr>
        <sz val="10"/>
        <rFont val="Cambria"/>
        <family val="1"/>
        <charset val="204"/>
        <scheme val="major"/>
      </rPr>
      <t>(1,10)</t>
    </r>
  </si>
  <si>
    <r>
      <t xml:space="preserve">73 </t>
    </r>
    <r>
      <rPr>
        <sz val="10"/>
        <rFont val="Cambria"/>
        <family val="1"/>
        <charset val="204"/>
        <scheme val="major"/>
      </rPr>
      <t>(1,05)</t>
    </r>
  </si>
  <si>
    <r>
      <t xml:space="preserve">73 + </t>
    </r>
    <r>
      <rPr>
        <sz val="10"/>
        <rFont val="Cambria"/>
        <family val="1"/>
        <charset val="204"/>
        <scheme val="major"/>
      </rPr>
      <t>(1,0)</t>
    </r>
  </si>
  <si>
    <r>
      <t xml:space="preserve">58 </t>
    </r>
    <r>
      <rPr>
        <sz val="10"/>
        <rFont val="Cambria"/>
        <family val="1"/>
        <charset val="204"/>
        <scheme val="major"/>
      </rPr>
      <t>(1,60)</t>
    </r>
  </si>
  <si>
    <r>
      <t xml:space="preserve">63 </t>
    </r>
    <r>
      <rPr>
        <sz val="10"/>
        <rFont val="Cambria"/>
        <family val="1"/>
        <charset val="204"/>
        <scheme val="major"/>
      </rPr>
      <t>(1,40)</t>
    </r>
  </si>
  <si>
    <r>
      <t xml:space="preserve">68 </t>
    </r>
    <r>
      <rPr>
        <sz val="10"/>
        <rFont val="Cambria"/>
        <family val="1"/>
        <charset val="204"/>
        <scheme val="major"/>
      </rPr>
      <t>(1,25)</t>
    </r>
  </si>
  <si>
    <r>
      <t xml:space="preserve">73 </t>
    </r>
    <r>
      <rPr>
        <sz val="10"/>
        <rFont val="Cambria"/>
        <family val="1"/>
        <charset val="204"/>
        <scheme val="major"/>
      </rPr>
      <t>(1,15)</t>
    </r>
  </si>
  <si>
    <r>
      <t xml:space="preserve">78 </t>
    </r>
    <r>
      <rPr>
        <sz val="10"/>
        <rFont val="Cambria"/>
        <family val="1"/>
        <charset val="204"/>
        <scheme val="major"/>
      </rPr>
      <t>(1,10)</t>
    </r>
  </si>
  <si>
    <r>
      <t>53 +</t>
    </r>
    <r>
      <rPr>
        <sz val="11"/>
        <rFont val="Cambria"/>
        <family val="1"/>
        <charset val="204"/>
        <scheme val="major"/>
      </rPr>
      <t>(1,00)</t>
    </r>
  </si>
  <si>
    <r>
      <t xml:space="preserve">48 + </t>
    </r>
    <r>
      <rPr>
        <sz val="11"/>
        <rFont val="Cambria"/>
        <family val="1"/>
        <charset val="204"/>
        <scheme val="major"/>
      </rPr>
      <t>(1,00)</t>
    </r>
  </si>
  <si>
    <r>
      <t xml:space="preserve">48  </t>
    </r>
    <r>
      <rPr>
        <sz val="11"/>
        <rFont val="Cambria"/>
        <family val="1"/>
        <charset val="204"/>
        <scheme val="major"/>
      </rPr>
      <t>(1,3)</t>
    </r>
  </si>
  <si>
    <r>
      <rPr>
        <b/>
        <sz val="11"/>
        <rFont val="Cambria"/>
        <family val="1"/>
        <charset val="204"/>
        <scheme val="major"/>
      </rPr>
      <t xml:space="preserve">53 </t>
    </r>
    <r>
      <rPr>
        <sz val="11"/>
        <rFont val="Cambria"/>
        <family val="1"/>
        <charset val="204"/>
        <scheme val="major"/>
      </rPr>
      <t>(1,2)</t>
    </r>
  </si>
  <si>
    <r>
      <t xml:space="preserve">58 </t>
    </r>
    <r>
      <rPr>
        <sz val="11"/>
        <rFont val="Cambria"/>
        <family val="1"/>
        <charset val="204"/>
        <scheme val="major"/>
      </rPr>
      <t>(1,1)</t>
    </r>
  </si>
  <si>
    <r>
      <t xml:space="preserve">58 + </t>
    </r>
    <r>
      <rPr>
        <sz val="11"/>
        <rFont val="Cambria"/>
        <family val="1"/>
        <charset val="204"/>
        <scheme val="major"/>
      </rPr>
      <t>(1,0)</t>
    </r>
  </si>
  <si>
    <r>
      <t xml:space="preserve">48 </t>
    </r>
    <r>
      <rPr>
        <sz val="11"/>
        <rFont val="Cambria"/>
        <family val="1"/>
        <charset val="204"/>
        <scheme val="major"/>
      </rPr>
      <t>(1,2)</t>
    </r>
  </si>
  <si>
    <r>
      <t xml:space="preserve">53 </t>
    </r>
    <r>
      <rPr>
        <sz val="11"/>
        <rFont val="Cambria"/>
        <family val="1"/>
        <charset val="204"/>
        <scheme val="major"/>
      </rPr>
      <t>(1,10)</t>
    </r>
  </si>
  <si>
    <r>
      <t>48 кг</t>
    </r>
    <r>
      <rPr>
        <sz val="11"/>
        <rFont val="Cambria"/>
        <family val="1"/>
        <charset val="204"/>
        <scheme val="major"/>
      </rPr>
      <t>(1,05)</t>
    </r>
  </si>
  <si>
    <t>Ф.И.О. тренера</t>
  </si>
  <si>
    <t>командные очки</t>
  </si>
  <si>
    <r>
      <t>Регламент времени -</t>
    </r>
    <r>
      <rPr>
        <sz val="11"/>
        <color theme="1"/>
        <rFont val="Times New Roman"/>
        <family val="1"/>
        <charset val="204"/>
      </rPr>
      <t xml:space="preserve"> </t>
    </r>
  </si>
  <si>
    <r>
      <t>девушки -</t>
    </r>
    <r>
      <rPr>
        <u/>
        <sz val="10"/>
        <rFont val="Times New Roman"/>
        <family val="1"/>
        <charset val="204"/>
      </rPr>
      <t xml:space="preserve"> 16 кг - 1 этап</t>
    </r>
  </si>
  <si>
    <t>старшие юноши</t>
  </si>
  <si>
    <t>младшие юноши</t>
  </si>
  <si>
    <t>В зачет 5+2 лучшие результаты плюс эстафета</t>
  </si>
  <si>
    <t>марта</t>
  </si>
  <si>
    <t>с. Кулунда</t>
  </si>
  <si>
    <t>Кулундинский район</t>
  </si>
  <si>
    <t>ДЮСШ Кулундинского района, ул. Советская - 67</t>
  </si>
  <si>
    <t xml:space="preserve">Кубок Алтайского края по гиревому спорту </t>
  </si>
  <si>
    <r>
      <t xml:space="preserve">юноши 2000-2003 </t>
    </r>
    <r>
      <rPr>
        <u/>
        <sz val="10"/>
        <rFont val="Times New Roman"/>
        <family val="1"/>
        <charset val="204"/>
      </rPr>
      <t>- 24 кг - 4 этапа</t>
    </r>
  </si>
  <si>
    <t>Дергунов В.Г.-1 кат</t>
  </si>
  <si>
    <t>Савин М.А.-1 кат</t>
  </si>
  <si>
    <r>
      <t xml:space="preserve">юноши 2004 и мл. </t>
    </r>
    <r>
      <rPr>
        <u/>
        <sz val="10"/>
        <rFont val="Times New Roman"/>
        <family val="1"/>
        <charset val="204"/>
      </rPr>
      <t>- 16 кг - 4 этапа</t>
    </r>
  </si>
  <si>
    <r>
      <t>девушки -</t>
    </r>
    <r>
      <rPr>
        <u/>
        <sz val="10"/>
        <rFont val="Times New Roman"/>
        <family val="1"/>
        <charset val="204"/>
      </rPr>
      <t xml:space="preserve"> 12 кг - 1 этап</t>
    </r>
  </si>
  <si>
    <r>
      <t>2006 г.р. и мл.</t>
    </r>
    <r>
      <rPr>
        <sz val="11"/>
        <color theme="1"/>
        <rFont val="Cambria"/>
        <family val="1"/>
        <charset val="204"/>
        <scheme val="major"/>
      </rPr>
      <t xml:space="preserve">   0,5 - 1 - 2 - 4 - 6 (к)</t>
    </r>
  </si>
  <si>
    <t>Кубок Алтайского края по гиревому спорту</t>
  </si>
  <si>
    <r>
      <t>2004-2005 г.р.</t>
    </r>
    <r>
      <rPr>
        <sz val="11"/>
        <color theme="1"/>
        <rFont val="Cambria"/>
        <family val="1"/>
        <charset val="204"/>
        <scheme val="major"/>
      </rPr>
      <t xml:space="preserve">   0,5 - 1 - 2 - 4 - 6 (к)</t>
    </r>
  </si>
  <si>
    <t>Савин М.А. 1 катег</t>
  </si>
  <si>
    <r>
      <t>2002-2003 г.р.</t>
    </r>
    <r>
      <rPr>
        <sz val="10"/>
        <rFont val="Cambria"/>
        <family val="1"/>
        <charset val="204"/>
        <scheme val="major"/>
      </rPr>
      <t xml:space="preserve"> 1</t>
    </r>
    <r>
      <rPr>
        <sz val="10"/>
        <color theme="1"/>
        <rFont val="Cambria"/>
        <family val="1"/>
        <charset val="204"/>
        <scheme val="major"/>
      </rPr>
      <t xml:space="preserve"> - 2 - 3 - 5 - 8</t>
    </r>
    <r>
      <rPr>
        <sz val="11"/>
        <color theme="1"/>
        <rFont val="Cambria"/>
        <family val="1"/>
        <charset val="204"/>
        <scheme val="major"/>
      </rPr>
      <t xml:space="preserve"> (к)</t>
    </r>
  </si>
  <si>
    <r>
      <t xml:space="preserve">2000-2001 г.р. </t>
    </r>
    <r>
      <rPr>
        <sz val="11"/>
        <color theme="1"/>
        <rFont val="Cambria"/>
        <family val="1"/>
        <charset val="204"/>
        <scheme val="major"/>
      </rPr>
      <t xml:space="preserve">         1 - 2 - -3 - 5 - 8 (к)</t>
    </r>
  </si>
  <si>
    <r>
      <t>63 кг</t>
    </r>
    <r>
      <rPr>
        <sz val="11"/>
        <rFont val="Cambria"/>
        <family val="1"/>
        <charset val="204"/>
        <scheme val="major"/>
      </rPr>
      <t>(1,1)</t>
    </r>
  </si>
  <si>
    <r>
      <t>2007 г.р. и мл.</t>
    </r>
    <r>
      <rPr>
        <sz val="11"/>
        <color theme="1"/>
        <rFont val="Cambria"/>
        <family val="1"/>
        <charset val="204"/>
        <scheme val="major"/>
      </rPr>
      <t xml:space="preserve"> 0,75 -1 - 1,5 - 2 - 4 (к)</t>
    </r>
  </si>
  <si>
    <r>
      <t>2006 г.р.</t>
    </r>
    <r>
      <rPr>
        <sz val="11"/>
        <color theme="1"/>
        <rFont val="Cambria"/>
        <family val="1"/>
        <charset val="204"/>
        <scheme val="major"/>
      </rPr>
      <t xml:space="preserve">   0,75 - 1 - 1,5 - 2 - 4 (к)</t>
    </r>
  </si>
  <si>
    <r>
      <t>38 кг</t>
    </r>
    <r>
      <rPr>
        <sz val="11"/>
        <rFont val="Cambria"/>
        <family val="1"/>
        <charset val="204"/>
        <scheme val="major"/>
      </rPr>
      <t>(1,3)</t>
    </r>
  </si>
  <si>
    <r>
      <t>38 кг</t>
    </r>
    <r>
      <rPr>
        <sz val="11"/>
        <rFont val="Cambria"/>
        <family val="1"/>
        <charset val="204"/>
        <scheme val="major"/>
      </rPr>
      <t>(1,2)</t>
    </r>
  </si>
  <si>
    <r>
      <t xml:space="preserve">2005 г.р. </t>
    </r>
    <r>
      <rPr>
        <sz val="11"/>
        <color theme="1"/>
        <rFont val="Cambria"/>
        <family val="1"/>
        <charset val="204"/>
        <scheme val="major"/>
      </rPr>
      <t xml:space="preserve">         0,75 - 1 - 1,5 - 2 - 4 (к)</t>
    </r>
  </si>
  <si>
    <r>
      <t>43 кг</t>
    </r>
    <r>
      <rPr>
        <sz val="11"/>
        <rFont val="Cambria"/>
        <family val="1"/>
        <charset val="204"/>
        <scheme val="major"/>
      </rPr>
      <t>(1,2)</t>
    </r>
  </si>
  <si>
    <r>
      <t>2004 г.р.</t>
    </r>
    <r>
      <rPr>
        <sz val="11"/>
        <color theme="1"/>
        <rFont val="Cambria"/>
        <family val="1"/>
        <charset val="204"/>
        <scheme val="major"/>
      </rPr>
      <t xml:space="preserve">           0,75 - 1 - 1,5 - 2 - 4 (к)</t>
    </r>
  </si>
  <si>
    <r>
      <t>58 кг</t>
    </r>
    <r>
      <rPr>
        <sz val="11"/>
        <rFont val="Cambria"/>
        <family val="1"/>
        <charset val="204"/>
        <scheme val="major"/>
      </rPr>
      <t>(1,05)</t>
    </r>
  </si>
  <si>
    <r>
      <t>2002-2003 г.р.</t>
    </r>
    <r>
      <rPr>
        <sz val="11"/>
        <color theme="1"/>
        <rFont val="Cambria"/>
        <family val="1"/>
        <charset val="204"/>
        <scheme val="major"/>
      </rPr>
      <t xml:space="preserve">  1 - 2 - 4 - 6 - 8(к)</t>
    </r>
  </si>
  <si>
    <r>
      <t>48 кг</t>
    </r>
    <r>
      <rPr>
        <sz val="10"/>
        <rFont val="Cambria"/>
        <family val="1"/>
        <charset val="204"/>
        <scheme val="major"/>
      </rPr>
      <t>(1,60)</t>
    </r>
  </si>
  <si>
    <r>
      <t>2000-2001 г.р.</t>
    </r>
    <r>
      <rPr>
        <sz val="11"/>
        <color theme="1"/>
        <rFont val="Cambria"/>
        <family val="1"/>
        <charset val="204"/>
        <scheme val="major"/>
      </rPr>
      <t xml:space="preserve">   1 - 2 - 4 - 6 - 8 (к)</t>
    </r>
  </si>
  <si>
    <r>
      <t>85+ кг</t>
    </r>
    <r>
      <rPr>
        <sz val="11"/>
        <rFont val="Cambria"/>
        <family val="1"/>
        <charset val="204"/>
        <scheme val="major"/>
      </rPr>
      <t>(1,0)</t>
    </r>
  </si>
  <si>
    <r>
      <t>85 кг</t>
    </r>
    <r>
      <rPr>
        <sz val="11"/>
        <rFont val="Cambria"/>
        <family val="1"/>
        <charset val="204"/>
        <scheme val="major"/>
      </rPr>
      <t>(1,05)</t>
    </r>
  </si>
  <si>
    <r>
      <t>2007 г.р.</t>
    </r>
    <r>
      <rPr>
        <sz val="11"/>
        <color theme="1"/>
        <rFont val="Cambria"/>
        <family val="1"/>
        <charset val="204"/>
        <scheme val="major"/>
      </rPr>
      <t xml:space="preserve"> и мл. 0,75 -1 -1,5 - 2 - 4 (к)</t>
    </r>
  </si>
  <si>
    <r>
      <t>2006 г.р.</t>
    </r>
    <r>
      <rPr>
        <sz val="11"/>
        <color theme="1"/>
        <rFont val="Cambria"/>
        <family val="1"/>
        <charset val="204"/>
        <scheme val="major"/>
      </rPr>
      <t xml:space="preserve">   0,75 -1 -1,5 - 2 - 4 (к)</t>
    </r>
  </si>
  <si>
    <r>
      <t>38 (</t>
    </r>
    <r>
      <rPr>
        <sz val="10"/>
        <rFont val="Cambria"/>
        <family val="1"/>
        <charset val="204"/>
        <scheme val="major"/>
      </rPr>
      <t>1,2)</t>
    </r>
  </si>
  <si>
    <r>
      <t xml:space="preserve">38 </t>
    </r>
    <r>
      <rPr>
        <sz val="11"/>
        <rFont val="Cambria"/>
        <family val="1"/>
        <charset val="204"/>
        <scheme val="major"/>
      </rPr>
      <t>(1,3)</t>
    </r>
  </si>
  <si>
    <r>
      <t>2004 г.р.</t>
    </r>
    <r>
      <rPr>
        <sz val="11"/>
        <color theme="1"/>
        <rFont val="Cambria"/>
        <family val="1"/>
        <charset val="204"/>
        <scheme val="major"/>
      </rPr>
      <t xml:space="preserve">           0,75 -1 -1,5 - 2 - 4 (к)</t>
    </r>
  </si>
  <si>
    <r>
      <t>43 кг</t>
    </r>
    <r>
      <rPr>
        <sz val="10"/>
        <rFont val="Cambria"/>
        <family val="1"/>
        <charset val="204"/>
        <scheme val="major"/>
      </rPr>
      <t>(1,3)</t>
    </r>
  </si>
  <si>
    <r>
      <t>58 кг</t>
    </r>
    <r>
      <rPr>
        <sz val="10"/>
        <rFont val="Cambria"/>
        <family val="1"/>
        <charset val="204"/>
        <scheme val="major"/>
      </rPr>
      <t>(1,05)</t>
    </r>
  </si>
  <si>
    <r>
      <t>2002-2003 г.р.</t>
    </r>
    <r>
      <rPr>
        <sz val="11"/>
        <color theme="1"/>
        <rFont val="Cambria"/>
        <family val="1"/>
        <charset val="204"/>
        <scheme val="major"/>
      </rPr>
      <t xml:space="preserve">      1 - 2 - 4 - 6 - 8 (к)</t>
    </r>
  </si>
  <si>
    <r>
      <t xml:space="preserve">48 </t>
    </r>
    <r>
      <rPr>
        <sz val="10"/>
        <rFont val="Cambria"/>
        <family val="1"/>
        <charset val="204"/>
        <scheme val="major"/>
      </rPr>
      <t>(1,60)</t>
    </r>
  </si>
  <si>
    <r>
      <t>2000-2001 г.р.</t>
    </r>
    <r>
      <rPr>
        <sz val="11"/>
        <color theme="1"/>
        <rFont val="Cambria"/>
        <family val="1"/>
        <charset val="204"/>
        <scheme val="major"/>
      </rPr>
      <t xml:space="preserve">     1 - 2 - 4 - 6 - 8 (к)</t>
    </r>
  </si>
  <si>
    <r>
      <t xml:space="preserve">85 </t>
    </r>
    <r>
      <rPr>
        <sz val="10"/>
        <rFont val="Cambria"/>
        <family val="1"/>
        <charset val="204"/>
        <scheme val="major"/>
      </rPr>
      <t>(1,05)</t>
    </r>
  </si>
  <si>
    <r>
      <t xml:space="preserve">85+ </t>
    </r>
    <r>
      <rPr>
        <sz val="10"/>
        <rFont val="Cambria"/>
        <family val="1"/>
        <charset val="204"/>
        <scheme val="major"/>
      </rPr>
      <t>(1,0)</t>
    </r>
  </si>
  <si>
    <t>Коровников Кирилл</t>
  </si>
  <si>
    <t>б/р</t>
  </si>
  <si>
    <t>Алтайский р-он.</t>
  </si>
  <si>
    <t>Сизинцев А.Н.</t>
  </si>
  <si>
    <t>Москаленко Даниил</t>
  </si>
  <si>
    <t>Бекетов Максим</t>
  </si>
  <si>
    <t>Александров Илья</t>
  </si>
  <si>
    <t>Бауер Влад</t>
  </si>
  <si>
    <t>Казанцев Антон</t>
  </si>
  <si>
    <t xml:space="preserve">Феофанов В.В. </t>
  </si>
  <si>
    <t>2003 </t>
  </si>
  <si>
    <t>20 </t>
  </si>
  <si>
    <t>2001 </t>
  </si>
  <si>
    <t>2004 </t>
  </si>
  <si>
    <t>2005 </t>
  </si>
  <si>
    <t>14 </t>
  </si>
  <si>
    <t>12 </t>
  </si>
  <si>
    <t>Чуйкин Андрей</t>
  </si>
  <si>
    <t>Литвиненко Иван</t>
  </si>
  <si>
    <t>Кошевой Николай</t>
  </si>
  <si>
    <t>Курбатов Глеб</t>
  </si>
  <si>
    <t>Ильиных Александр</t>
  </si>
  <si>
    <t>Баевский район</t>
  </si>
  <si>
    <t>Комаров Василий</t>
  </si>
  <si>
    <t>Благовещенский р-н</t>
  </si>
  <si>
    <t>Третьяков В.Е.</t>
  </si>
  <si>
    <t>Исмаилов Богдан</t>
  </si>
  <si>
    <t>Постовая Софья</t>
  </si>
  <si>
    <t>б/p</t>
  </si>
  <si>
    <t>Горкун Никита</t>
  </si>
  <si>
    <t>Кучин Иван</t>
  </si>
  <si>
    <t>Пальянов Арсений</t>
  </si>
  <si>
    <t>Шейд Вадим</t>
  </si>
  <si>
    <t>Бобровских Егор</t>
  </si>
  <si>
    <t>Екеменко Артем</t>
  </si>
  <si>
    <t>Воронина Татьяна</t>
  </si>
  <si>
    <t>МАУ "Спорт" г.Заринск</t>
  </si>
  <si>
    <t>Бердышев Д.Г.</t>
  </si>
  <si>
    <t>Чугина Алина</t>
  </si>
  <si>
    <t>Белоконев Иван</t>
  </si>
  <si>
    <t>Iю</t>
  </si>
  <si>
    <t>Толеуханов Вадим</t>
  </si>
  <si>
    <t>Чивас Владислав</t>
  </si>
  <si>
    <t>ДЮСШ Кулундинского района</t>
  </si>
  <si>
    <t>Катаев И.Н.</t>
  </si>
  <si>
    <t>Тепляков Алексей</t>
  </si>
  <si>
    <t>Кокин Никита</t>
  </si>
  <si>
    <t>Спиридонов Данил</t>
  </si>
  <si>
    <t>Леонов Алексей</t>
  </si>
  <si>
    <t>Журавлев В.А.</t>
  </si>
  <si>
    <t>Лысокобылко Никита</t>
  </si>
  <si>
    <t>Гамаюнова Влада</t>
  </si>
  <si>
    <t>Будишова Надежда</t>
  </si>
  <si>
    <t>Гаврилов Валерий</t>
  </si>
  <si>
    <t>Трофименко Артём</t>
  </si>
  <si>
    <t>Антонов Виктор</t>
  </si>
  <si>
    <t>Кобзаренко Иван</t>
  </si>
  <si>
    <t>Ворончихина Милана</t>
  </si>
  <si>
    <t>Ломаченко Иван</t>
  </si>
  <si>
    <t>Антонов Николай</t>
  </si>
  <si>
    <t>Пасюта Артур</t>
  </si>
  <si>
    <t>Дроздова Доминика</t>
  </si>
  <si>
    <t>Леер Матвей</t>
  </si>
  <si>
    <t>Вайгель Кирилл</t>
  </si>
  <si>
    <t>Фисун Артём</t>
  </si>
  <si>
    <t>Букаев Богдан</t>
  </si>
  <si>
    <t>Рудницкий Кирилл</t>
  </si>
  <si>
    <t>Машкин Олег</t>
  </si>
  <si>
    <t>Берген Ульяна</t>
  </si>
  <si>
    <t xml:space="preserve">ДЮСШ Первомайского рн </t>
  </si>
  <si>
    <t>Пожидаев В.В</t>
  </si>
  <si>
    <t>Толстошеев Артём</t>
  </si>
  <si>
    <t>КМС</t>
  </si>
  <si>
    <t xml:space="preserve">Пожидаева Алина </t>
  </si>
  <si>
    <t>Бархатов Тимур</t>
  </si>
  <si>
    <t xml:space="preserve">Астахов Вячеслав </t>
  </si>
  <si>
    <t xml:space="preserve">Мальцева Анастасия </t>
  </si>
  <si>
    <t xml:space="preserve">Лапшина Наталья </t>
  </si>
  <si>
    <t>Фуфачев Владимир</t>
  </si>
  <si>
    <t>бр</t>
  </si>
  <si>
    <t>Чернов Александр</t>
  </si>
  <si>
    <t>Андрюшова Кристина</t>
  </si>
  <si>
    <t xml:space="preserve">Ровба Анастасия </t>
  </si>
  <si>
    <t>Проценко Антон</t>
  </si>
  <si>
    <t>Кравченко Данил</t>
  </si>
  <si>
    <t>Чернов Дмитрий</t>
  </si>
  <si>
    <t>Голышевской Никита</t>
  </si>
  <si>
    <t>Перевозчиков Игорь</t>
  </si>
  <si>
    <t>Петропавловский район</t>
  </si>
  <si>
    <t>А.П. Десятов</t>
  </si>
  <si>
    <t>Каплунов Илья</t>
  </si>
  <si>
    <t xml:space="preserve">Хорланов Дмитрий </t>
  </si>
  <si>
    <t>Глущенко Дмитрий</t>
  </si>
  <si>
    <t>Афанасьев Антон</t>
  </si>
  <si>
    <t>Занин Владимир</t>
  </si>
  <si>
    <t>II</t>
  </si>
  <si>
    <t>Поспелихинский р-н</t>
  </si>
  <si>
    <t>Платонов С.С</t>
  </si>
  <si>
    <t>III</t>
  </si>
  <si>
    <t>Ковалёв Константин</t>
  </si>
  <si>
    <t>I</t>
  </si>
  <si>
    <t>Горбунов Виктор</t>
  </si>
  <si>
    <t>Чернойван Михаил</t>
  </si>
  <si>
    <t>IIIю</t>
  </si>
  <si>
    <t>Лейман Илья</t>
  </si>
  <si>
    <t>Щербенко Дарья</t>
  </si>
  <si>
    <t>Болкунов Александр</t>
  </si>
  <si>
    <t>Тега Максим</t>
  </si>
  <si>
    <t>Семенихин Владимир</t>
  </si>
  <si>
    <t>Новичихинская ДЮСШ</t>
  </si>
  <si>
    <t>Пастухов ВС</t>
  </si>
  <si>
    <t xml:space="preserve">Мезенцев Дмитрий </t>
  </si>
  <si>
    <t>Крапивин Максим</t>
  </si>
  <si>
    <t>2003.</t>
  </si>
  <si>
    <t>Баджанов Максим</t>
  </si>
  <si>
    <t>2006.</t>
  </si>
  <si>
    <t>Радочин Виктор</t>
  </si>
  <si>
    <t>Родинская ДЮСШ</t>
  </si>
  <si>
    <t>Герасимов В.В</t>
  </si>
  <si>
    <t>Андреева Полина</t>
  </si>
  <si>
    <t>Онофриенко Александр</t>
  </si>
  <si>
    <t>Круглякова Екатерина</t>
  </si>
  <si>
    <t>Романов Никита</t>
  </si>
  <si>
    <t>Балабанов Дмитрий</t>
  </si>
  <si>
    <t>Желобовский Александр</t>
  </si>
  <si>
    <t>Тримбач Евгений</t>
  </si>
  <si>
    <t>Токарев Михаил</t>
  </si>
  <si>
    <t>Прилипко Ксения</t>
  </si>
  <si>
    <t>Рыкунов В.А.</t>
  </si>
  <si>
    <t>Иванов Александр</t>
  </si>
  <si>
    <t>Пенкина Карина</t>
  </si>
  <si>
    <t>Дьячкова Валерия</t>
  </si>
  <si>
    <t>Пархоменко Диана</t>
  </si>
  <si>
    <t>Самсонов Даниил</t>
  </si>
  <si>
    <t>Верещага Арина</t>
  </si>
  <si>
    <t>Мохова Алёна</t>
  </si>
  <si>
    <t>Остапенко Александр</t>
  </si>
  <si>
    <t>Иванцов Артём</t>
  </si>
  <si>
    <t>Гиберт Виктория</t>
  </si>
  <si>
    <t>Пархоменко Алина</t>
  </si>
  <si>
    <t>Тютюнникова Виолетта</t>
  </si>
  <si>
    <t>Ерёменко Алексей</t>
  </si>
  <si>
    <t>Николенко Варвара</t>
  </si>
  <si>
    <t>Дергунов В.Г.</t>
  </si>
  <si>
    <t>Галюра Анжелика</t>
  </si>
  <si>
    <t>Дергунов В.Г.,Рыкунов В.А.</t>
  </si>
  <si>
    <t>Дедусенко Владислав</t>
  </si>
  <si>
    <t>СК "АГАУ", Родинский район</t>
  </si>
  <si>
    <t>IIю</t>
  </si>
  <si>
    <t>СК "АГАУ", Целинный район</t>
  </si>
  <si>
    <t>Ловцов Максим</t>
  </si>
  <si>
    <t>Цыганков Павел</t>
  </si>
  <si>
    <t>Чуданов Михаил</t>
  </si>
  <si>
    <t>Лоенко Анатолий</t>
  </si>
  <si>
    <t>Феофанов В.В.</t>
  </si>
  <si>
    <t>Тимофеев Артем</t>
  </si>
  <si>
    <t>ДЮСШ Смоленского района</t>
  </si>
  <si>
    <t>Ермолин С.Ю.</t>
  </si>
  <si>
    <t>Воронков Данил</t>
  </si>
  <si>
    <t>Шенк Константин</t>
  </si>
  <si>
    <t>Юрченко Михаил</t>
  </si>
  <si>
    <t>Каньшина Софья</t>
  </si>
  <si>
    <t>Кошлиев Кирилл</t>
  </si>
  <si>
    <t>Сукачев Сергей</t>
  </si>
  <si>
    <t>Родинский район</t>
  </si>
  <si>
    <t>Герасимов В.В.</t>
  </si>
  <si>
    <t>Пиянзин Вячеслав</t>
  </si>
  <si>
    <t>Ключевской район</t>
  </si>
  <si>
    <t>Белан В.В.</t>
  </si>
  <si>
    <t>Гулидина Екатерина</t>
  </si>
  <si>
    <t>Ключевский район</t>
  </si>
  <si>
    <t>КМС+</t>
  </si>
  <si>
    <t>Изотов Денис</t>
  </si>
  <si>
    <t>ДЮСШ Новичихинского района</t>
  </si>
  <si>
    <t>г. Славгород</t>
  </si>
  <si>
    <t>ДЮСШ Благовещенского района</t>
  </si>
  <si>
    <t>ДЮСШ Поспелихинского района</t>
  </si>
  <si>
    <t>Целинный район</t>
  </si>
  <si>
    <t>ДЮСШ Петропавловского района</t>
  </si>
  <si>
    <t>ДЮСШ Первомайского района</t>
  </si>
  <si>
    <t>СК "АГАУ"</t>
  </si>
  <si>
    <t>СК "Пульс"</t>
  </si>
  <si>
    <t>МАУ "Спорт" г. Заринска</t>
  </si>
  <si>
    <t>Длинный цикл</t>
  </si>
  <si>
    <t>14</t>
  </si>
  <si>
    <t>1</t>
  </si>
  <si>
    <t>II+</t>
  </si>
  <si>
    <t>г.Славгород</t>
  </si>
  <si>
    <t>СК "АГАУ", г. Славгород</t>
  </si>
  <si>
    <t>8</t>
  </si>
  <si>
    <t>9</t>
  </si>
  <si>
    <t>12</t>
  </si>
  <si>
    <t>IIю+</t>
  </si>
  <si>
    <t>Iю+</t>
  </si>
  <si>
    <t>IIIю+</t>
  </si>
  <si>
    <t>I+</t>
  </si>
  <si>
    <t>III+</t>
  </si>
  <si>
    <t>2</t>
  </si>
  <si>
    <t>3</t>
  </si>
  <si>
    <t>4</t>
  </si>
  <si>
    <t>5</t>
  </si>
  <si>
    <t>24</t>
  </si>
  <si>
    <t>2 место</t>
  </si>
  <si>
    <t>3 место</t>
  </si>
  <si>
    <t>1 место</t>
  </si>
  <si>
    <t>Морозов Сергей</t>
  </si>
  <si>
    <t>16</t>
  </si>
  <si>
    <t>ДЮСШ Благовещенского р-на</t>
  </si>
  <si>
    <t xml:space="preserve">ДЮСШ Первомайского р-на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</si>
</sst>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4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8"/>
      <name val="Cambria"/>
      <family val="1"/>
      <charset val="204"/>
      <scheme val="major"/>
    </font>
    <font>
      <sz val="20"/>
      <name val="Cambria"/>
      <family val="1"/>
      <charset val="204"/>
      <scheme val="major"/>
    </font>
    <font>
      <b/>
      <u/>
      <sz val="10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b/>
      <i/>
      <sz val="10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u/>
      <sz val="11"/>
      <name val="Cambria"/>
      <family val="1"/>
      <charset val="204"/>
      <scheme val="major"/>
    </font>
    <font>
      <b/>
      <i/>
      <sz val="11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1"/>
      <color rgb="FFFF0000"/>
      <name val="Cambria"/>
      <family val="1"/>
      <charset val="204"/>
      <scheme val="major"/>
    </font>
    <font>
      <i/>
      <sz val="12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i/>
      <sz val="11"/>
      <name val="Cambria"/>
      <family val="1"/>
      <charset val="204"/>
      <scheme val="major"/>
    </font>
    <font>
      <sz val="9"/>
      <color theme="1"/>
      <name val="Arial"/>
      <family val="2"/>
      <charset val="204"/>
    </font>
    <font>
      <sz val="12"/>
      <name val="Calibri"/>
      <family val="2"/>
      <scheme val="minor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name val="Cambria"/>
      <family val="1"/>
      <charset val="204"/>
      <scheme val="major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20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8"/>
      <name val="Cambria"/>
      <family val="1"/>
      <charset val="204"/>
      <scheme val="major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7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ill="1"/>
    <xf numFmtId="0" fontId="1" fillId="0" borderId="0" xfId="0" applyFont="1" applyAlignment="1">
      <alignment horizontal="left"/>
    </xf>
    <xf numFmtId="0" fontId="0" fillId="0" borderId="18" xfId="0" applyBorder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10" fillId="0" borderId="0" xfId="0" applyFont="1" applyAlignment="1"/>
    <xf numFmtId="0" fontId="5" fillId="0" borderId="0" xfId="0" applyFont="1" applyAlignment="1">
      <alignment horizontal="left"/>
    </xf>
    <xf numFmtId="2" fontId="5" fillId="0" borderId="22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Fill="1"/>
    <xf numFmtId="0" fontId="5" fillId="0" borderId="22" xfId="0" applyFont="1" applyBorder="1" applyAlignment="1">
      <alignment horizontal="center" textRotation="90"/>
    </xf>
    <xf numFmtId="0" fontId="25" fillId="0" borderId="22" xfId="0" applyFont="1" applyBorder="1" applyAlignment="1">
      <alignment vertical="center" wrapText="1"/>
    </xf>
    <xf numFmtId="0" fontId="15" fillId="3" borderId="22" xfId="0" applyFont="1" applyFill="1" applyBorder="1" applyAlignment="1">
      <alignment horizontal="left"/>
    </xf>
    <xf numFmtId="0" fontId="15" fillId="3" borderId="22" xfId="0" applyFont="1" applyFill="1" applyBorder="1" applyAlignment="1"/>
    <xf numFmtId="2" fontId="15" fillId="3" borderId="22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horizontal="left"/>
    </xf>
    <xf numFmtId="0" fontId="25" fillId="3" borderId="22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center"/>
    </xf>
    <xf numFmtId="0" fontId="15" fillId="3" borderId="22" xfId="0" applyFont="1" applyFill="1" applyBorder="1" applyAlignment="1">
      <alignment horizontal="center"/>
    </xf>
    <xf numFmtId="0" fontId="16" fillId="3" borderId="22" xfId="0" applyFont="1" applyFill="1" applyBorder="1" applyAlignment="1">
      <alignment horizontal="center"/>
    </xf>
    <xf numFmtId="0" fontId="26" fillId="3" borderId="22" xfId="0" applyFont="1" applyFill="1" applyBorder="1"/>
    <xf numFmtId="0" fontId="12" fillId="3" borderId="22" xfId="0" applyFont="1" applyFill="1" applyBorder="1" applyAlignment="1"/>
    <xf numFmtId="0" fontId="5" fillId="0" borderId="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38" xfId="0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center"/>
    </xf>
    <xf numFmtId="0" fontId="22" fillId="0" borderId="22" xfId="0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" fontId="13" fillId="0" borderId="4" xfId="0" applyNumberFormat="1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 wrapText="1"/>
    </xf>
    <xf numFmtId="0" fontId="29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18" xfId="0" applyFont="1" applyBorder="1" applyAlignment="1">
      <alignment vertical="center"/>
    </xf>
    <xf numFmtId="0" fontId="15" fillId="3" borderId="22" xfId="0" applyFont="1" applyFill="1" applyBorder="1" applyAlignment="1">
      <alignment horizontal="left" vertical="center"/>
    </xf>
    <xf numFmtId="0" fontId="28" fillId="0" borderId="22" xfId="0" applyFont="1" applyBorder="1" applyAlignment="1">
      <alignment vertical="center"/>
    </xf>
    <xf numFmtId="0" fontId="27" fillId="0" borderId="22" xfId="0" applyFont="1" applyBorder="1" applyAlignment="1">
      <alignment vertical="center"/>
    </xf>
    <xf numFmtId="0" fontId="28" fillId="0" borderId="22" xfId="0" applyFont="1" applyBorder="1" applyAlignment="1">
      <alignment horizontal="center" vertical="center"/>
    </xf>
    <xf numFmtId="1" fontId="31" fillId="3" borderId="22" xfId="0" applyNumberFormat="1" applyFont="1" applyFill="1" applyBorder="1" applyAlignment="1">
      <alignment horizontal="center" vertical="center" wrapText="1"/>
    </xf>
    <xf numFmtId="2" fontId="31" fillId="3" borderId="22" xfId="0" applyNumberFormat="1" applyFont="1" applyFill="1" applyBorder="1" applyAlignment="1">
      <alignment horizontal="center" vertical="center" wrapText="1"/>
    </xf>
    <xf numFmtId="0" fontId="31" fillId="3" borderId="22" xfId="0" applyFont="1" applyFill="1" applyBorder="1" applyAlignment="1">
      <alignment horizontal="center" vertical="center"/>
    </xf>
    <xf numFmtId="165" fontId="31" fillId="3" borderId="22" xfId="0" applyNumberFormat="1" applyFont="1" applyFill="1" applyBorder="1" applyAlignment="1">
      <alignment horizontal="center" vertical="center"/>
    </xf>
    <xf numFmtId="0" fontId="31" fillId="3" borderId="22" xfId="0" applyFont="1" applyFill="1" applyBorder="1" applyAlignment="1">
      <alignment horizontal="left" vertical="center"/>
    </xf>
    <xf numFmtId="0" fontId="31" fillId="3" borderId="22" xfId="0" applyFont="1" applyFill="1" applyBorder="1" applyAlignment="1">
      <alignment horizontal="center" vertical="center" wrapText="1"/>
    </xf>
    <xf numFmtId="2" fontId="31" fillId="3" borderId="22" xfId="0" applyNumberFormat="1" applyFont="1" applyFill="1" applyBorder="1" applyAlignment="1">
      <alignment horizontal="center" vertical="center"/>
    </xf>
    <xf numFmtId="2" fontId="28" fillId="0" borderId="22" xfId="0" applyNumberFormat="1" applyFont="1" applyBorder="1" applyAlignment="1">
      <alignment horizontal="center" vertical="center"/>
    </xf>
    <xf numFmtId="0" fontId="28" fillId="0" borderId="22" xfId="0" applyFont="1" applyBorder="1" applyAlignment="1">
      <alignment horizontal="left" vertical="center"/>
    </xf>
    <xf numFmtId="165" fontId="28" fillId="3" borderId="22" xfId="0" applyNumberFormat="1" applyFont="1" applyFill="1" applyBorder="1" applyAlignment="1">
      <alignment horizontal="center" vertical="center"/>
    </xf>
    <xf numFmtId="0" fontId="28" fillId="3" borderId="22" xfId="0" applyFont="1" applyFill="1" applyBorder="1" applyAlignment="1">
      <alignment horizontal="center" vertical="center"/>
    </xf>
    <xf numFmtId="0" fontId="28" fillId="3" borderId="22" xfId="0" applyFont="1" applyFill="1" applyBorder="1" applyAlignment="1">
      <alignment horizontal="left" vertical="center"/>
    </xf>
    <xf numFmtId="0" fontId="28" fillId="3" borderId="22" xfId="0" applyFont="1" applyFill="1" applyBorder="1" applyAlignment="1">
      <alignment vertical="center"/>
    </xf>
    <xf numFmtId="0" fontId="28" fillId="0" borderId="22" xfId="0" applyFont="1" applyFill="1" applyBorder="1" applyAlignment="1">
      <alignment horizontal="center" vertical="center"/>
    </xf>
    <xf numFmtId="2" fontId="28" fillId="0" borderId="22" xfId="0" applyNumberFormat="1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165" fontId="28" fillId="0" borderId="22" xfId="0" applyNumberFormat="1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left" vertical="center"/>
    </xf>
    <xf numFmtId="2" fontId="28" fillId="3" borderId="22" xfId="0" applyNumberFormat="1" applyFont="1" applyFill="1" applyBorder="1" applyAlignment="1">
      <alignment horizontal="center" vertical="center"/>
    </xf>
    <xf numFmtId="49" fontId="28" fillId="3" borderId="22" xfId="0" applyNumberFormat="1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vertical="center"/>
    </xf>
    <xf numFmtId="49" fontId="31" fillId="0" borderId="22" xfId="0" applyNumberFormat="1" applyFont="1" applyFill="1" applyBorder="1" applyAlignment="1">
      <alignment horizontal="center" vertical="center"/>
    </xf>
    <xf numFmtId="2" fontId="31" fillId="0" borderId="22" xfId="0" applyNumberFormat="1" applyFont="1" applyBorder="1" applyAlignment="1">
      <alignment horizontal="center" vertical="center" wrapText="1"/>
    </xf>
    <xf numFmtId="0" fontId="31" fillId="3" borderId="22" xfId="0" applyFont="1" applyFill="1" applyBorder="1" applyAlignment="1">
      <alignment vertical="center"/>
    </xf>
    <xf numFmtId="165" fontId="28" fillId="0" borderId="22" xfId="0" applyNumberFormat="1" applyFont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2" fontId="5" fillId="0" borderId="22" xfId="0" applyNumberFormat="1" applyFont="1" applyFill="1" applyBorder="1" applyAlignment="1">
      <alignment horizontal="center" vertical="center"/>
    </xf>
    <xf numFmtId="165" fontId="14" fillId="0" borderId="22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/>
    </xf>
    <xf numFmtId="0" fontId="13" fillId="0" borderId="22" xfId="0" applyFont="1" applyFill="1" applyBorder="1" applyAlignment="1">
      <alignment vertical="center"/>
    </xf>
    <xf numFmtId="2" fontId="5" fillId="3" borderId="22" xfId="0" applyNumberFormat="1" applyFont="1" applyFill="1" applyBorder="1" applyAlignment="1">
      <alignment horizontal="center" vertical="center"/>
    </xf>
    <xf numFmtId="49" fontId="21" fillId="0" borderId="22" xfId="0" applyNumberFormat="1" applyFont="1" applyFill="1" applyBorder="1" applyAlignment="1">
      <alignment horizontal="center" vertical="center"/>
    </xf>
    <xf numFmtId="0" fontId="15" fillId="3" borderId="22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vertical="center"/>
    </xf>
    <xf numFmtId="0" fontId="15" fillId="0" borderId="22" xfId="0" applyFont="1" applyFill="1" applyBorder="1" applyAlignment="1">
      <alignment horizontal="center" vertical="center"/>
    </xf>
    <xf numFmtId="2" fontId="15" fillId="3" borderId="22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left" vertical="center"/>
    </xf>
    <xf numFmtId="0" fontId="5" fillId="3" borderId="22" xfId="0" applyFont="1" applyFill="1" applyBorder="1" applyAlignment="1">
      <alignment vertical="center"/>
    </xf>
    <xf numFmtId="0" fontId="5" fillId="3" borderId="2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left" vertical="center"/>
    </xf>
    <xf numFmtId="0" fontId="14" fillId="0" borderId="22" xfId="0" applyFont="1" applyFill="1" applyBorder="1" applyAlignment="1">
      <alignment horizontal="left" vertical="center"/>
    </xf>
    <xf numFmtId="0" fontId="13" fillId="3" borderId="22" xfId="0" applyFont="1" applyFill="1" applyBorder="1" applyAlignment="1">
      <alignment vertical="center"/>
    </xf>
    <xf numFmtId="49" fontId="5" fillId="3" borderId="22" xfId="0" applyNumberFormat="1" applyFont="1" applyFill="1" applyBorder="1" applyAlignment="1">
      <alignment horizontal="center" vertical="center"/>
    </xf>
    <xf numFmtId="165" fontId="15" fillId="3" borderId="22" xfId="0" applyNumberFormat="1" applyFont="1" applyFill="1" applyBorder="1" applyAlignment="1">
      <alignment horizontal="center"/>
    </xf>
    <xf numFmtId="49" fontId="15" fillId="0" borderId="22" xfId="0" applyNumberFormat="1" applyFont="1" applyFill="1" applyBorder="1" applyAlignment="1">
      <alignment horizontal="center" vertical="center"/>
    </xf>
    <xf numFmtId="165" fontId="15" fillId="0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28" fillId="0" borderId="22" xfId="0" applyNumberFormat="1" applyFont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32" fillId="0" borderId="2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2" fillId="0" borderId="0" xfId="0" applyFont="1"/>
    <xf numFmtId="0" fontId="32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4" fillId="0" borderId="5" xfId="0" applyFont="1" applyBorder="1" applyAlignment="1"/>
    <xf numFmtId="0" fontId="34" fillId="0" borderId="6" xfId="0" applyFont="1" applyBorder="1" applyAlignment="1"/>
    <xf numFmtId="0" fontId="34" fillId="0" borderId="7" xfId="0" applyFont="1" applyBorder="1" applyAlignment="1"/>
    <xf numFmtId="0" fontId="32" fillId="0" borderId="0" xfId="0" applyFont="1" applyAlignment="1">
      <alignment horizontal="left"/>
    </xf>
    <xf numFmtId="0" fontId="32" fillId="0" borderId="4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6" fillId="0" borderId="0" xfId="0" applyFont="1"/>
    <xf numFmtId="0" fontId="37" fillId="0" borderId="0" xfId="0" applyFont="1" applyBorder="1" applyAlignment="1"/>
    <xf numFmtId="0" fontId="38" fillId="0" borderId="0" xfId="0" applyFont="1" applyAlignment="1">
      <alignment horizontal="center"/>
    </xf>
    <xf numFmtId="0" fontId="34" fillId="0" borderId="8" xfId="0" applyFont="1" applyBorder="1" applyAlignment="1"/>
    <xf numFmtId="0" fontId="34" fillId="0" borderId="10" xfId="0" applyFont="1" applyBorder="1" applyAlignment="1"/>
    <xf numFmtId="0" fontId="39" fillId="0" borderId="11" xfId="0" applyFont="1" applyBorder="1" applyAlignment="1"/>
    <xf numFmtId="0" fontId="39" fillId="0" borderId="12" xfId="0" applyFont="1" applyBorder="1" applyAlignment="1"/>
    <xf numFmtId="0" fontId="39" fillId="0" borderId="13" xfId="0" applyFont="1" applyBorder="1" applyAlignment="1"/>
    <xf numFmtId="0" fontId="32" fillId="0" borderId="0" xfId="0" applyFont="1" applyBorder="1"/>
    <xf numFmtId="0" fontId="39" fillId="0" borderId="14" xfId="0" applyFont="1" applyBorder="1" applyAlignment="1"/>
    <xf numFmtId="0" fontId="39" fillId="0" borderId="15" xfId="0" applyFont="1" applyBorder="1" applyAlignment="1"/>
    <xf numFmtId="0" fontId="39" fillId="0" borderId="16" xfId="0" applyFont="1" applyBorder="1" applyAlignment="1"/>
    <xf numFmtId="0" fontId="42" fillId="0" borderId="18" xfId="0" applyFont="1" applyBorder="1" applyAlignment="1"/>
    <xf numFmtId="0" fontId="42" fillId="0" borderId="19" xfId="0" applyFont="1" applyBorder="1" applyAlignment="1"/>
    <xf numFmtId="0" fontId="43" fillId="0" borderId="32" xfId="0" applyFont="1" applyBorder="1" applyAlignment="1"/>
    <xf numFmtId="0" fontId="43" fillId="0" borderId="0" xfId="0" applyFont="1" applyBorder="1" applyAlignment="1"/>
    <xf numFmtId="0" fontId="43" fillId="0" borderId="33" xfId="0" applyFont="1" applyBorder="1" applyAlignment="1"/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41" fillId="0" borderId="33" xfId="0" applyFont="1" applyBorder="1" applyAlignment="1">
      <alignment horizontal="center"/>
    </xf>
    <xf numFmtId="0" fontId="33" fillId="0" borderId="12" xfId="0" applyFont="1" applyBorder="1" applyAlignment="1">
      <alignment wrapText="1"/>
    </xf>
    <xf numFmtId="0" fontId="33" fillId="0" borderId="15" xfId="0" applyFont="1" applyBorder="1" applyAlignment="1">
      <alignment wrapText="1"/>
    </xf>
    <xf numFmtId="0" fontId="44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2" borderId="44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0" xfId="0" applyFont="1"/>
    <xf numFmtId="0" fontId="2" fillId="0" borderId="49" xfId="0" applyFont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0" fillId="0" borderId="17" xfId="0" applyFont="1" applyBorder="1" applyAlignment="1">
      <alignment horizontal="left" vertical="center"/>
    </xf>
    <xf numFmtId="0" fontId="32" fillId="0" borderId="0" xfId="0" applyFont="1" applyAlignment="1">
      <alignment horizontal="left" vertical="center"/>
    </xf>
    <xf numFmtId="49" fontId="32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49" fontId="32" fillId="0" borderId="22" xfId="0" applyNumberFormat="1" applyFont="1" applyFill="1" applyBorder="1" applyAlignment="1">
      <alignment horizontal="center" vertical="center"/>
    </xf>
    <xf numFmtId="0" fontId="32" fillId="3" borderId="22" xfId="0" applyFont="1" applyFill="1" applyBorder="1" applyAlignment="1">
      <alignment vertical="center"/>
    </xf>
    <xf numFmtId="49" fontId="32" fillId="3" borderId="22" xfId="0" applyNumberFormat="1" applyFont="1" applyFill="1" applyBorder="1" applyAlignment="1">
      <alignment horizontal="center" vertical="center"/>
    </xf>
    <xf numFmtId="0" fontId="32" fillId="0" borderId="18" xfId="0" applyFont="1" applyBorder="1" applyAlignment="1">
      <alignment vertical="center"/>
    </xf>
    <xf numFmtId="0" fontId="32" fillId="0" borderId="22" xfId="0" applyFont="1" applyFill="1" applyBorder="1" applyAlignment="1">
      <alignment vertical="center"/>
    </xf>
    <xf numFmtId="0" fontId="45" fillId="0" borderId="22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33" fillId="2" borderId="17" xfId="0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33" fillId="0" borderId="22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vertical="center"/>
    </xf>
    <xf numFmtId="0" fontId="46" fillId="0" borderId="18" xfId="0" applyFont="1" applyFill="1" applyBorder="1" applyAlignment="1">
      <alignment vertical="center"/>
    </xf>
    <xf numFmtId="0" fontId="46" fillId="0" borderId="19" xfId="0" applyFont="1" applyFill="1" applyBorder="1" applyAlignment="1">
      <alignment vertical="center"/>
    </xf>
    <xf numFmtId="2" fontId="45" fillId="3" borderId="22" xfId="0" applyNumberFormat="1" applyFont="1" applyFill="1" applyBorder="1" applyAlignment="1">
      <alignment horizontal="center" vertical="center"/>
    </xf>
    <xf numFmtId="0" fontId="33" fillId="2" borderId="22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45" fillId="3" borderId="22" xfId="0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2" fillId="0" borderId="4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4" fillId="0" borderId="5" xfId="0" applyFont="1" applyBorder="1" applyAlignment="1">
      <alignment vertical="center"/>
    </xf>
    <xf numFmtId="0" fontId="34" fillId="0" borderId="6" xfId="0" applyFont="1" applyBorder="1" applyAlignment="1">
      <alignment vertical="center"/>
    </xf>
    <xf numFmtId="0" fontId="34" fillId="0" borderId="7" xfId="0" applyFont="1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34" fillId="0" borderId="8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0" fontId="39" fillId="0" borderId="15" xfId="0" applyFont="1" applyBorder="1" applyAlignment="1">
      <alignment vertical="center"/>
    </xf>
    <xf numFmtId="0" fontId="39" fillId="0" borderId="16" xfId="0" applyFont="1" applyBorder="1" applyAlignment="1">
      <alignment vertical="center"/>
    </xf>
    <xf numFmtId="0" fontId="42" fillId="0" borderId="18" xfId="0" applyFont="1" applyBorder="1" applyAlignment="1">
      <alignment vertical="center"/>
    </xf>
    <xf numFmtId="0" fontId="42" fillId="0" borderId="19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10" fillId="0" borderId="22" xfId="0" applyFont="1" applyBorder="1" applyAlignment="1">
      <alignment horizontal="center" vertical="center" textRotation="90"/>
    </xf>
    <xf numFmtId="0" fontId="5" fillId="0" borderId="22" xfId="0" applyFont="1" applyBorder="1" applyAlignment="1">
      <alignment horizontal="center" vertical="center" textRotation="90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22" fillId="0" borderId="22" xfId="0" applyFont="1" applyBorder="1" applyAlignment="1">
      <alignment vertical="center"/>
    </xf>
    <xf numFmtId="0" fontId="0" fillId="0" borderId="0" xfId="0" applyFill="1" applyAlignment="1">
      <alignment vertical="center"/>
    </xf>
    <xf numFmtId="2" fontId="5" fillId="0" borderId="0" xfId="0" applyNumberFormat="1" applyFont="1" applyAlignment="1">
      <alignment vertical="center"/>
    </xf>
    <xf numFmtId="0" fontId="13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2" fontId="0" fillId="0" borderId="0" xfId="0" applyNumberFormat="1" applyAlignment="1">
      <alignment vertical="center"/>
    </xf>
    <xf numFmtId="0" fontId="5" fillId="0" borderId="0" xfId="0" applyFont="1" applyBorder="1" applyAlignment="1">
      <alignment vertical="center"/>
    </xf>
    <xf numFmtId="0" fontId="23" fillId="0" borderId="33" xfId="0" applyFont="1" applyBorder="1" applyAlignment="1">
      <alignment vertical="center"/>
    </xf>
    <xf numFmtId="0" fontId="5" fillId="0" borderId="22" xfId="0" applyFont="1" applyBorder="1" applyAlignment="1">
      <alignment vertical="center" textRotation="90"/>
    </xf>
    <xf numFmtId="2" fontId="15" fillId="0" borderId="22" xfId="0" applyNumberFormat="1" applyFont="1" applyFill="1" applyBorder="1" applyAlignment="1">
      <alignment horizontal="center" vertical="center"/>
    </xf>
    <xf numFmtId="0" fontId="0" fillId="3" borderId="22" xfId="0" applyFill="1" applyBorder="1" applyAlignment="1">
      <alignment vertical="center"/>
    </xf>
    <xf numFmtId="0" fontId="0" fillId="0" borderId="33" xfId="0" applyBorder="1" applyAlignment="1">
      <alignment vertical="center"/>
    </xf>
    <xf numFmtId="0" fontId="10" fillId="0" borderId="22" xfId="0" applyFont="1" applyBorder="1" applyAlignment="1">
      <alignment vertical="center" textRotation="90"/>
    </xf>
    <xf numFmtId="164" fontId="5" fillId="0" borderId="22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vertical="center"/>
    </xf>
    <xf numFmtId="0" fontId="15" fillId="3" borderId="22" xfId="0" applyFont="1" applyFill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17" fillId="0" borderId="5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6" fillId="0" borderId="8" xfId="0" applyFont="1" applyBorder="1" applyAlignment="1">
      <alignment vertical="center"/>
    </xf>
    <xf numFmtId="0" fontId="15" fillId="0" borderId="22" xfId="0" applyFont="1" applyBorder="1" applyAlignment="1">
      <alignment vertical="center" textRotation="90"/>
    </xf>
    <xf numFmtId="0" fontId="13" fillId="3" borderId="22" xfId="0" applyFont="1" applyFill="1" applyBorder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13" fillId="0" borderId="22" xfId="0" applyFont="1" applyBorder="1" applyAlignment="1">
      <alignment vertical="center" wrapText="1"/>
    </xf>
    <xf numFmtId="0" fontId="48" fillId="4" borderId="22" xfId="0" applyFont="1" applyFill="1" applyBorder="1" applyAlignment="1">
      <alignment horizontal="center" vertical="center"/>
    </xf>
    <xf numFmtId="0" fontId="48" fillId="4" borderId="22" xfId="0" applyFont="1" applyFill="1" applyBorder="1" applyAlignment="1">
      <alignment horizontal="left" vertical="center"/>
    </xf>
    <xf numFmtId="0" fontId="48" fillId="0" borderId="22" xfId="0" applyFont="1" applyBorder="1" applyAlignment="1">
      <alignment vertical="center"/>
    </xf>
    <xf numFmtId="1" fontId="45" fillId="4" borderId="22" xfId="0" applyNumberFormat="1" applyFont="1" applyFill="1" applyBorder="1" applyAlignment="1">
      <alignment horizontal="center" vertical="center" wrapText="1"/>
    </xf>
    <xf numFmtId="0" fontId="45" fillId="4" borderId="22" xfId="0" applyFont="1" applyFill="1" applyBorder="1" applyAlignment="1">
      <alignment horizontal="center" vertical="center" wrapText="1"/>
    </xf>
    <xf numFmtId="0" fontId="45" fillId="4" borderId="22" xfId="0" applyFont="1" applyFill="1" applyBorder="1" applyAlignment="1">
      <alignment horizontal="center" vertical="center"/>
    </xf>
    <xf numFmtId="0" fontId="49" fillId="5" borderId="22" xfId="0" applyFont="1" applyFill="1" applyBorder="1" applyAlignment="1">
      <alignment horizontal="left" vertical="center"/>
    </xf>
    <xf numFmtId="0" fontId="49" fillId="5" borderId="22" xfId="0" applyFont="1" applyFill="1" applyBorder="1" applyAlignment="1">
      <alignment horizontal="center" vertical="center"/>
    </xf>
    <xf numFmtId="0" fontId="50" fillId="5" borderId="22" xfId="0" applyFont="1" applyFill="1" applyBorder="1" applyAlignment="1">
      <alignment horizontal="center" vertical="center"/>
    </xf>
    <xf numFmtId="0" fontId="32" fillId="5" borderId="22" xfId="0" applyFont="1" applyFill="1" applyBorder="1" applyAlignment="1">
      <alignment horizontal="center" vertical="center" wrapText="1"/>
    </xf>
    <xf numFmtId="0" fontId="32" fillId="5" borderId="22" xfId="0" applyFont="1" applyFill="1" applyBorder="1" applyAlignment="1">
      <alignment horizontal="center" vertical="center"/>
    </xf>
    <xf numFmtId="0" fontId="49" fillId="5" borderId="22" xfId="0" applyFont="1" applyFill="1" applyBorder="1" applyAlignment="1">
      <alignment horizontal="center" vertical="center" wrapText="1"/>
    </xf>
    <xf numFmtId="1" fontId="45" fillId="3" borderId="22" xfId="0" applyNumberFormat="1" applyFont="1" applyFill="1" applyBorder="1" applyAlignment="1">
      <alignment horizontal="center" vertical="center" wrapText="1"/>
    </xf>
    <xf numFmtId="0" fontId="45" fillId="3" borderId="22" xfId="0" applyFont="1" applyFill="1" applyBorder="1" applyAlignment="1">
      <alignment horizontal="center" vertical="center" wrapText="1"/>
    </xf>
    <xf numFmtId="0" fontId="32" fillId="3" borderId="22" xfId="0" applyFont="1" applyFill="1" applyBorder="1" applyAlignment="1">
      <alignment horizontal="center" vertical="center"/>
    </xf>
    <xf numFmtId="0" fontId="32" fillId="0" borderId="22" xfId="0" applyFont="1" applyBorder="1" applyAlignment="1">
      <alignment vertical="center"/>
    </xf>
    <xf numFmtId="0" fontId="32" fillId="3" borderId="22" xfId="0" applyFont="1" applyFill="1" applyBorder="1" applyAlignment="1">
      <alignment horizontal="left" vertical="center"/>
    </xf>
    <xf numFmtId="49" fontId="45" fillId="3" borderId="22" xfId="0" applyNumberFormat="1" applyFont="1" applyFill="1" applyBorder="1" applyAlignment="1">
      <alignment horizontal="left" vertical="center" wrapText="1"/>
    </xf>
    <xf numFmtId="49" fontId="45" fillId="3" borderId="22" xfId="0" applyNumberFormat="1" applyFont="1" applyFill="1" applyBorder="1" applyAlignment="1">
      <alignment vertical="center" wrapText="1"/>
    </xf>
    <xf numFmtId="49" fontId="45" fillId="4" borderId="22" xfId="0" applyNumberFormat="1" applyFont="1" applyFill="1" applyBorder="1" applyAlignment="1">
      <alignment horizontal="left" vertical="center" wrapText="1"/>
    </xf>
    <xf numFmtId="49" fontId="45" fillId="4" borderId="22" xfId="0" applyNumberFormat="1" applyFont="1" applyFill="1" applyBorder="1" applyAlignment="1">
      <alignment vertical="center" wrapText="1"/>
    </xf>
    <xf numFmtId="165" fontId="32" fillId="3" borderId="22" xfId="0" applyNumberFormat="1" applyFont="1" applyFill="1" applyBorder="1" applyAlignment="1">
      <alignment horizontal="center" vertical="center"/>
    </xf>
    <xf numFmtId="0" fontId="48" fillId="4" borderId="22" xfId="0" applyFont="1" applyFill="1" applyBorder="1" applyAlignment="1">
      <alignment vertical="center"/>
    </xf>
    <xf numFmtId="0" fontId="32" fillId="0" borderId="22" xfId="0" applyFont="1" applyBorder="1"/>
    <xf numFmtId="0" fontId="32" fillId="3" borderId="22" xfId="0" applyFont="1" applyFill="1" applyBorder="1" applyAlignment="1"/>
    <xf numFmtId="1" fontId="45" fillId="3" borderId="22" xfId="0" applyNumberFormat="1" applyFont="1" applyFill="1" applyBorder="1" applyAlignment="1">
      <alignment horizontal="center" wrapText="1"/>
    </xf>
    <xf numFmtId="0" fontId="45" fillId="3" borderId="22" xfId="0" applyFont="1" applyFill="1" applyBorder="1" applyAlignment="1">
      <alignment horizontal="center" wrapText="1"/>
    </xf>
    <xf numFmtId="0" fontId="45" fillId="3" borderId="22" xfId="0" applyFont="1" applyFill="1" applyBorder="1" applyAlignment="1">
      <alignment horizontal="center"/>
    </xf>
    <xf numFmtId="0" fontId="32" fillId="3" borderId="22" xfId="0" applyFont="1" applyFill="1" applyBorder="1" applyAlignment="1">
      <alignment horizontal="center"/>
    </xf>
    <xf numFmtId="0" fontId="32" fillId="3" borderId="22" xfId="0" applyFont="1" applyFill="1" applyBorder="1" applyAlignment="1">
      <alignment horizontal="left"/>
    </xf>
    <xf numFmtId="165" fontId="48" fillId="4" borderId="22" xfId="0" applyNumberFormat="1" applyFont="1" applyFill="1" applyBorder="1" applyAlignment="1">
      <alignment horizontal="center" vertical="center"/>
    </xf>
    <xf numFmtId="0" fontId="49" fillId="5" borderId="22" xfId="0" applyFont="1" applyFill="1" applyBorder="1" applyAlignment="1">
      <alignment horizontal="left" vertical="center" wrapText="1"/>
    </xf>
    <xf numFmtId="0" fontId="32" fillId="0" borderId="22" xfId="0" applyFont="1" applyBorder="1" applyAlignment="1">
      <alignment horizontal="left" vertical="center"/>
    </xf>
    <xf numFmtId="165" fontId="32" fillId="3" borderId="22" xfId="0" applyNumberFormat="1" applyFont="1" applyFill="1" applyBorder="1" applyAlignment="1">
      <alignment horizontal="center"/>
    </xf>
    <xf numFmtId="49" fontId="51" fillId="3" borderId="22" xfId="0" applyNumberFormat="1" applyFont="1" applyFill="1" applyBorder="1" applyAlignment="1">
      <alignment horizontal="left" vertical="center"/>
    </xf>
    <xf numFmtId="2" fontId="45" fillId="0" borderId="22" xfId="0" applyNumberFormat="1" applyFont="1" applyBorder="1" applyAlignment="1">
      <alignment horizontal="center" vertical="center"/>
    </xf>
    <xf numFmtId="2" fontId="45" fillId="3" borderId="22" xfId="0" applyNumberFormat="1" applyFont="1" applyFill="1" applyBorder="1" applyAlignment="1">
      <alignment horizontal="center" vertical="center" wrapText="1"/>
    </xf>
    <xf numFmtId="2" fontId="45" fillId="4" borderId="22" xfId="0" applyNumberFormat="1" applyFont="1" applyFill="1" applyBorder="1" applyAlignment="1">
      <alignment horizontal="center" vertical="center" wrapText="1"/>
    </xf>
    <xf numFmtId="2" fontId="45" fillId="0" borderId="22" xfId="0" applyNumberFormat="1" applyFont="1" applyBorder="1" applyAlignment="1">
      <alignment vertical="center"/>
    </xf>
    <xf numFmtId="2" fontId="45" fillId="4" borderId="22" xfId="0" applyNumberFormat="1" applyFont="1" applyFill="1" applyBorder="1" applyAlignment="1">
      <alignment horizontal="center" vertical="center"/>
    </xf>
    <xf numFmtId="2" fontId="45" fillId="5" borderId="22" xfId="0" applyNumberFormat="1" applyFont="1" applyFill="1" applyBorder="1" applyAlignment="1">
      <alignment horizontal="center" vertical="center" wrapText="1"/>
    </xf>
    <xf numFmtId="2" fontId="45" fillId="3" borderId="22" xfId="0" applyNumberFormat="1" applyFont="1" applyFill="1" applyBorder="1" applyAlignment="1">
      <alignment horizontal="center" wrapText="1"/>
    </xf>
    <xf numFmtId="2" fontId="45" fillId="5" borderId="22" xfId="0" applyNumberFormat="1" applyFont="1" applyFill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8" fillId="3" borderId="2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165" fontId="52" fillId="4" borderId="22" xfId="0" applyNumberFormat="1" applyFont="1" applyFill="1" applyBorder="1" applyAlignment="1">
      <alignment horizontal="center" vertical="center"/>
    </xf>
    <xf numFmtId="165" fontId="5" fillId="0" borderId="22" xfId="0" applyNumberFormat="1" applyFont="1" applyFill="1" applyBorder="1" applyAlignment="1">
      <alignment horizontal="center" vertical="center"/>
    </xf>
    <xf numFmtId="165" fontId="32" fillId="5" borderId="22" xfId="0" applyNumberFormat="1" applyFont="1" applyFill="1" applyBorder="1" applyAlignment="1">
      <alignment horizontal="center" vertical="center"/>
    </xf>
    <xf numFmtId="165" fontId="49" fillId="5" borderId="22" xfId="0" applyNumberFormat="1" applyFont="1" applyFill="1" applyBorder="1" applyAlignment="1">
      <alignment horizontal="center" vertical="center"/>
    </xf>
    <xf numFmtId="164" fontId="49" fillId="5" borderId="22" xfId="0" applyNumberFormat="1" applyFont="1" applyFill="1" applyBorder="1" applyAlignment="1">
      <alignment horizontal="center" vertical="center"/>
    </xf>
    <xf numFmtId="164" fontId="48" fillId="4" borderId="22" xfId="0" applyNumberFormat="1" applyFont="1" applyFill="1" applyBorder="1" applyAlignment="1">
      <alignment horizontal="center" vertical="center"/>
    </xf>
    <xf numFmtId="164" fontId="32" fillId="3" borderId="22" xfId="0" applyNumberFormat="1" applyFont="1" applyFill="1" applyBorder="1" applyAlignment="1">
      <alignment horizontal="center" vertical="center"/>
    </xf>
    <xf numFmtId="165" fontId="32" fillId="5" borderId="22" xfId="0" applyNumberFormat="1" applyFont="1" applyFill="1" applyBorder="1" applyAlignment="1">
      <alignment horizontal="center" vertical="center" wrapText="1"/>
    </xf>
    <xf numFmtId="165" fontId="32" fillId="0" borderId="22" xfId="0" applyNumberFormat="1" applyFont="1" applyBorder="1" applyAlignment="1">
      <alignment vertical="center"/>
    </xf>
    <xf numFmtId="165" fontId="32" fillId="0" borderId="22" xfId="0" applyNumberFormat="1" applyFont="1" applyBorder="1" applyAlignment="1">
      <alignment horizontal="center" vertical="center"/>
    </xf>
    <xf numFmtId="0" fontId="32" fillId="0" borderId="22" xfId="0" applyFont="1" applyBorder="1" applyAlignment="1">
      <alignment horizontal="center"/>
    </xf>
    <xf numFmtId="49" fontId="15" fillId="3" borderId="22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2" xfId="0" applyBorder="1"/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3" xfId="0" applyFont="1" applyBorder="1"/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Border="1"/>
    <xf numFmtId="0" fontId="3" fillId="0" borderId="26" xfId="0" applyFont="1" applyBorder="1"/>
    <xf numFmtId="0" fontId="3" fillId="0" borderId="5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6" xfId="0" applyFont="1" applyBorder="1"/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4" xfId="0" applyFont="1" applyBorder="1"/>
    <xf numFmtId="0" fontId="2" fillId="0" borderId="26" xfId="0" applyFont="1" applyBorder="1"/>
    <xf numFmtId="0" fontId="2" fillId="0" borderId="24" xfId="0" applyFont="1" applyBorder="1"/>
    <xf numFmtId="0" fontId="2" fillId="0" borderId="50" xfId="0" applyFont="1" applyBorder="1"/>
    <xf numFmtId="0" fontId="2" fillId="0" borderId="51" xfId="0" applyFont="1" applyBorder="1"/>
    <xf numFmtId="0" fontId="1" fillId="0" borderId="48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3" fillId="0" borderId="25" xfId="0" applyFont="1" applyBorder="1"/>
    <xf numFmtId="0" fontId="1" fillId="0" borderId="28" xfId="0" applyFont="1" applyBorder="1" applyAlignment="1">
      <alignment horizontal="center" vertical="center"/>
    </xf>
    <xf numFmtId="0" fontId="19" fillId="0" borderId="1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49" fontId="53" fillId="0" borderId="22" xfId="0" applyNumberFormat="1" applyFont="1" applyBorder="1" applyAlignment="1">
      <alignment horizontal="center" vertical="center"/>
    </xf>
    <xf numFmtId="49" fontId="53" fillId="0" borderId="22" xfId="0" applyNumberFormat="1" applyFont="1" applyBorder="1" applyAlignment="1">
      <alignment horizontal="center"/>
    </xf>
    <xf numFmtId="0" fontId="0" fillId="0" borderId="52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3" fillId="0" borderId="4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33" fillId="0" borderId="41" xfId="0" applyFont="1" applyBorder="1" applyAlignment="1">
      <alignment vertical="center"/>
    </xf>
    <xf numFmtId="0" fontId="33" fillId="0" borderId="21" xfId="0" applyFont="1" applyBorder="1" applyAlignment="1">
      <alignment vertical="center"/>
    </xf>
    <xf numFmtId="0" fontId="0" fillId="0" borderId="19" xfId="0" applyBorder="1"/>
    <xf numFmtId="0" fontId="31" fillId="4" borderId="22" xfId="0" applyFont="1" applyFill="1" applyBorder="1" applyAlignment="1">
      <alignment horizontal="left" vertical="center"/>
    </xf>
    <xf numFmtId="164" fontId="32" fillId="0" borderId="22" xfId="0" applyNumberFormat="1" applyFont="1" applyBorder="1" applyAlignment="1">
      <alignment horizontal="center" vertical="center"/>
    </xf>
    <xf numFmtId="164" fontId="4" fillId="0" borderId="22" xfId="0" applyNumberFormat="1" applyFont="1" applyFill="1" applyBorder="1" applyAlignment="1">
      <alignment horizontal="center" vertical="center"/>
    </xf>
    <xf numFmtId="164" fontId="28" fillId="3" borderId="22" xfId="0" applyNumberFormat="1" applyFont="1" applyFill="1" applyBorder="1" applyAlignment="1">
      <alignment horizontal="center" vertical="center"/>
    </xf>
    <xf numFmtId="164" fontId="32" fillId="5" borderId="22" xfId="0" applyNumberFormat="1" applyFont="1" applyFill="1" applyBorder="1" applyAlignment="1">
      <alignment horizontal="center" vertical="center" wrapText="1"/>
    </xf>
    <xf numFmtId="164" fontId="14" fillId="0" borderId="22" xfId="0" applyNumberFormat="1" applyFont="1" applyFill="1" applyBorder="1" applyAlignment="1">
      <alignment horizontal="center" vertical="center"/>
    </xf>
    <xf numFmtId="164" fontId="28" fillId="0" borderId="22" xfId="0" applyNumberFormat="1" applyFont="1" applyBorder="1" applyAlignment="1">
      <alignment horizontal="center" vertical="center"/>
    </xf>
    <xf numFmtId="2" fontId="14" fillId="0" borderId="22" xfId="0" applyNumberFormat="1" applyFont="1" applyFill="1" applyBorder="1" applyAlignment="1">
      <alignment horizontal="center" vertical="center"/>
    </xf>
    <xf numFmtId="2" fontId="32" fillId="3" borderId="22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37" xfId="0" applyBorder="1"/>
    <xf numFmtId="0" fontId="1" fillId="0" borderId="27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9" fillId="0" borderId="20" xfId="0" applyFont="1" applyBorder="1" applyAlignment="1">
      <alignment horizontal="center" textRotation="90"/>
    </xf>
    <xf numFmtId="0" fontId="9" fillId="0" borderId="21" xfId="0" applyFont="1" applyBorder="1" applyAlignment="1">
      <alignment horizontal="center" textRotation="90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textRotation="90" wrapText="1"/>
    </xf>
    <xf numFmtId="0" fontId="5" fillId="0" borderId="21" xfId="0" applyFont="1" applyBorder="1" applyAlignment="1">
      <alignment horizontal="center" textRotation="90" wrapText="1"/>
    </xf>
    <xf numFmtId="0" fontId="10" fillId="0" borderId="20" xfId="0" applyFont="1" applyBorder="1" applyAlignment="1">
      <alignment horizontal="center" textRotation="90" wrapText="1"/>
    </xf>
    <xf numFmtId="0" fontId="10" fillId="0" borderId="21" xfId="0" applyFont="1" applyBorder="1" applyAlignment="1">
      <alignment horizontal="center" textRotation="90" wrapText="1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5" fillId="0" borderId="20" xfId="0" applyFont="1" applyBorder="1" applyAlignment="1">
      <alignment horizontal="center" textRotation="90"/>
    </xf>
    <xf numFmtId="0" fontId="5" fillId="0" borderId="21" xfId="0" applyFont="1" applyBorder="1" applyAlignment="1">
      <alignment horizontal="center" textRotation="90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 vertical="center" textRotation="90" wrapText="1"/>
    </xf>
    <xf numFmtId="0" fontId="9" fillId="0" borderId="20" xfId="0" applyFont="1" applyBorder="1" applyAlignment="1">
      <alignment horizontal="center" vertical="center" textRotation="90"/>
    </xf>
    <xf numFmtId="0" fontId="9" fillId="0" borderId="21" xfId="0" applyFont="1" applyBorder="1" applyAlignment="1">
      <alignment horizontal="center" vertical="center" textRotation="90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21" xfId="0" applyFont="1" applyBorder="1" applyAlignment="1">
      <alignment horizontal="center" vertical="center" textRotation="90" wrapText="1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textRotation="90"/>
    </xf>
    <xf numFmtId="0" fontId="5" fillId="0" borderId="21" xfId="0" applyFont="1" applyBorder="1" applyAlignment="1">
      <alignment horizontal="center" vertical="center" textRotation="90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2" fontId="10" fillId="0" borderId="20" xfId="0" applyNumberFormat="1" applyFont="1" applyBorder="1" applyAlignment="1">
      <alignment horizontal="center" vertical="center" textRotation="90" wrapText="1"/>
    </xf>
    <xf numFmtId="2" fontId="10" fillId="0" borderId="21" xfId="0" applyNumberFormat="1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9" fillId="0" borderId="20" xfId="0" applyFont="1" applyBorder="1" applyAlignment="1">
      <alignment horizontal="justify" vertical="center" textRotation="90"/>
    </xf>
    <xf numFmtId="0" fontId="5" fillId="0" borderId="21" xfId="0" applyFont="1" applyBorder="1" applyAlignment="1">
      <alignment horizontal="justify" vertical="center" textRotation="90"/>
    </xf>
    <xf numFmtId="0" fontId="5" fillId="0" borderId="22" xfId="0" applyFont="1" applyBorder="1" applyAlignment="1">
      <alignment horizontal="center" vertical="center" textRotation="90" wrapText="1"/>
    </xf>
    <xf numFmtId="2" fontId="10" fillId="0" borderId="22" xfId="0" applyNumberFormat="1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textRotation="90"/>
    </xf>
    <xf numFmtId="0" fontId="5" fillId="0" borderId="22" xfId="0" applyFont="1" applyBorder="1" applyAlignment="1">
      <alignment vertical="center" textRotation="90" wrapText="1"/>
    </xf>
    <xf numFmtId="0" fontId="5" fillId="0" borderId="20" xfId="0" applyFont="1" applyBorder="1" applyAlignment="1">
      <alignment vertical="center" textRotation="90" wrapText="1"/>
    </xf>
    <xf numFmtId="0" fontId="5" fillId="0" borderId="21" xfId="0" applyFont="1" applyBorder="1" applyAlignment="1">
      <alignment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textRotation="90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2" fontId="15" fillId="0" borderId="20" xfId="0" applyNumberFormat="1" applyFont="1" applyBorder="1" applyAlignment="1">
      <alignment horizontal="center" vertical="center" textRotation="90" wrapText="1"/>
    </xf>
    <xf numFmtId="2" fontId="15" fillId="0" borderId="21" xfId="0" applyNumberFormat="1" applyFont="1" applyBorder="1" applyAlignment="1">
      <alignment horizontal="center" vertical="center" textRotation="90" wrapText="1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textRotation="90"/>
    </xf>
    <xf numFmtId="0" fontId="32" fillId="0" borderId="21" xfId="0" applyFont="1" applyBorder="1" applyAlignment="1">
      <alignment horizontal="center" textRotation="90"/>
    </xf>
    <xf numFmtId="0" fontId="39" fillId="0" borderId="11" xfId="0" applyFont="1" applyBorder="1" applyAlignment="1">
      <alignment horizontal="center" vertical="justify"/>
    </xf>
    <xf numFmtId="0" fontId="39" fillId="0" borderId="12" xfId="0" applyFont="1" applyBorder="1" applyAlignment="1">
      <alignment horizontal="center" vertical="justify"/>
    </xf>
    <xf numFmtId="0" fontId="39" fillId="0" borderId="13" xfId="0" applyFont="1" applyBorder="1" applyAlignment="1">
      <alignment horizontal="center" vertical="justify"/>
    </xf>
    <xf numFmtId="0" fontId="39" fillId="0" borderId="14" xfId="0" applyFont="1" applyBorder="1" applyAlignment="1">
      <alignment horizontal="center" vertical="justify"/>
    </xf>
    <xf numFmtId="0" fontId="39" fillId="0" borderId="15" xfId="0" applyFont="1" applyBorder="1" applyAlignment="1">
      <alignment horizontal="center" vertical="justify"/>
    </xf>
    <xf numFmtId="0" fontId="39" fillId="0" borderId="16" xfId="0" applyFont="1" applyBorder="1" applyAlignment="1">
      <alignment horizontal="center" vertical="justify"/>
    </xf>
    <xf numFmtId="0" fontId="33" fillId="0" borderId="22" xfId="0" applyFont="1" applyBorder="1" applyAlignment="1">
      <alignment horizontal="center" textRotation="90" wrapText="1"/>
    </xf>
    <xf numFmtId="0" fontId="43" fillId="0" borderId="22" xfId="0" applyFont="1" applyBorder="1" applyAlignment="1">
      <alignment horizontal="center" textRotation="90" wrapText="1"/>
    </xf>
    <xf numFmtId="0" fontId="39" fillId="0" borderId="22" xfId="0" applyFont="1" applyBorder="1" applyAlignment="1">
      <alignment horizontal="center"/>
    </xf>
    <xf numFmtId="0" fontId="33" fillId="0" borderId="22" xfId="0" applyFont="1" applyBorder="1" applyAlignment="1">
      <alignment horizontal="center"/>
    </xf>
    <xf numFmtId="0" fontId="33" fillId="0" borderId="20" xfId="0" applyFont="1" applyBorder="1" applyAlignment="1">
      <alignment horizontal="center" wrapText="1"/>
    </xf>
    <xf numFmtId="0" fontId="33" fillId="0" borderId="21" xfId="0" applyFont="1" applyBorder="1" applyAlignment="1">
      <alignment horizontal="center" wrapText="1"/>
    </xf>
    <xf numFmtId="0" fontId="33" fillId="0" borderId="22" xfId="0" applyFont="1" applyBorder="1" applyAlignment="1">
      <alignment horizontal="center" wrapText="1"/>
    </xf>
    <xf numFmtId="0" fontId="33" fillId="0" borderId="1" xfId="0" applyFont="1" applyBorder="1" applyAlignment="1">
      <alignment horizontal="left"/>
    </xf>
    <xf numFmtId="0" fontId="33" fillId="0" borderId="2" xfId="0" applyFont="1" applyBorder="1" applyAlignment="1">
      <alignment horizontal="left"/>
    </xf>
    <xf numFmtId="0" fontId="33" fillId="0" borderId="3" xfId="0" applyFont="1" applyBorder="1" applyAlignment="1">
      <alignment horizontal="left"/>
    </xf>
    <xf numFmtId="0" fontId="33" fillId="0" borderId="20" xfId="0" applyFont="1" applyBorder="1" applyAlignment="1">
      <alignment horizontal="center" vertical="center" textRotation="90" wrapText="1"/>
    </xf>
    <xf numFmtId="0" fontId="33" fillId="0" borderId="21" xfId="0" applyFont="1" applyBorder="1" applyAlignment="1">
      <alignment horizontal="center" vertical="center" textRotation="90" wrapText="1"/>
    </xf>
    <xf numFmtId="0" fontId="33" fillId="0" borderId="20" xfId="0" applyFont="1" applyBorder="1" applyAlignment="1">
      <alignment horizontal="center" textRotation="90"/>
    </xf>
    <xf numFmtId="0" fontId="33" fillId="0" borderId="21" xfId="0" applyFont="1" applyBorder="1" applyAlignment="1">
      <alignment horizontal="center" textRotation="90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left" vertical="center"/>
    </xf>
    <xf numFmtId="0" fontId="33" fillId="0" borderId="2" xfId="0" applyFont="1" applyBorder="1" applyAlignment="1">
      <alignment horizontal="left" vertical="center"/>
    </xf>
    <xf numFmtId="0" fontId="33" fillId="0" borderId="3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="120" zoomScaleNormal="120" workbookViewId="0">
      <selection activeCell="N22" sqref="N22"/>
    </sheetView>
  </sheetViews>
  <sheetFormatPr defaultRowHeight="15" x14ac:dyDescent="0.25"/>
  <cols>
    <col min="1" max="1" width="6.42578125" customWidth="1"/>
    <col min="2" max="2" width="3.5703125" customWidth="1"/>
    <col min="3" max="3" width="7" customWidth="1"/>
    <col min="4" max="4" width="10.28515625" customWidth="1"/>
    <col min="5" max="5" width="5.85546875" customWidth="1"/>
    <col min="6" max="6" width="6.140625" customWidth="1"/>
    <col min="7" max="7" width="5.5703125" customWidth="1"/>
    <col min="8" max="8" width="28" customWidth="1"/>
    <col min="9" max="9" width="4.28515625" customWidth="1"/>
    <col min="10" max="10" width="5.28515625" customWidth="1"/>
    <col min="11" max="11" width="5" customWidth="1"/>
    <col min="12" max="12" width="3.5703125" customWidth="1"/>
    <col min="13" max="13" width="3.42578125" customWidth="1"/>
    <col min="14" max="14" width="8.7109375" customWidth="1"/>
    <col min="15" max="15" width="6.42578125" customWidth="1"/>
    <col min="16" max="16" width="5.5703125" customWidth="1"/>
    <col min="17" max="17" width="13.85546875" customWidth="1"/>
  </cols>
  <sheetData>
    <row r="1" spans="1:17" x14ac:dyDescent="0.25">
      <c r="A1" s="29" t="s">
        <v>0</v>
      </c>
      <c r="B1" s="29"/>
      <c r="C1" s="29"/>
      <c r="D1" s="29"/>
      <c r="E1" s="29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x14ac:dyDescent="0.25">
      <c r="A2" s="29" t="s">
        <v>1</v>
      </c>
      <c r="B2" s="29"/>
      <c r="C2" s="29"/>
      <c r="D2" s="29"/>
      <c r="E2" s="29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ht="15.75" thickBot="1" x14ac:dyDescent="0.3">
      <c r="A3" s="29"/>
      <c r="B3" s="29"/>
      <c r="C3" s="29"/>
      <c r="D3" s="29"/>
      <c r="E3" s="30"/>
      <c r="F3" s="30"/>
      <c r="G3" s="31" t="s">
        <v>2</v>
      </c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7" ht="15.75" thickBot="1" x14ac:dyDescent="0.3">
      <c r="A4" s="30"/>
      <c r="B4" s="30"/>
      <c r="C4" s="30"/>
      <c r="D4" s="30"/>
      <c r="E4" s="30"/>
      <c r="F4" s="30"/>
      <c r="G4" s="30"/>
      <c r="H4" s="30"/>
      <c r="I4" s="30"/>
      <c r="J4" s="29" t="s">
        <v>60</v>
      </c>
      <c r="K4" s="30"/>
      <c r="L4" s="30"/>
      <c r="M4" s="30"/>
      <c r="N4" s="416" t="s">
        <v>3</v>
      </c>
      <c r="O4" s="417"/>
      <c r="P4" s="417"/>
      <c r="Q4" s="418"/>
    </row>
    <row r="5" spans="1:17" ht="26.25" thickBot="1" x14ac:dyDescent="0.3">
      <c r="A5" s="30" t="s">
        <v>4</v>
      </c>
      <c r="B5" s="28">
        <v>24</v>
      </c>
      <c r="C5" s="51" t="s">
        <v>5</v>
      </c>
      <c r="D5" s="28" t="s">
        <v>154</v>
      </c>
      <c r="E5" s="51" t="s">
        <v>6</v>
      </c>
      <c r="F5" s="28">
        <v>2018</v>
      </c>
      <c r="G5" s="30"/>
      <c r="H5" s="32" t="s">
        <v>7</v>
      </c>
      <c r="I5" s="30"/>
      <c r="J5" s="30" t="s">
        <v>8</v>
      </c>
      <c r="K5" s="30"/>
      <c r="L5" s="30"/>
      <c r="M5" s="30"/>
      <c r="N5" s="33" t="s">
        <v>63</v>
      </c>
      <c r="O5" s="34"/>
      <c r="P5" s="35"/>
      <c r="Q5" s="35"/>
    </row>
    <row r="6" spans="1:17" ht="15.75" thickBot="1" x14ac:dyDescent="0.3">
      <c r="A6" s="30"/>
      <c r="B6" s="30"/>
      <c r="C6" s="30"/>
      <c r="D6" s="30"/>
      <c r="E6" s="30"/>
      <c r="F6" s="30"/>
      <c r="G6" s="30"/>
      <c r="H6" s="36" t="s">
        <v>9</v>
      </c>
      <c r="I6" s="30"/>
      <c r="J6" s="30"/>
      <c r="K6" s="30"/>
      <c r="L6" s="30"/>
      <c r="M6" s="30"/>
      <c r="N6" s="37" t="s">
        <v>164</v>
      </c>
      <c r="O6" s="38"/>
      <c r="P6" s="39"/>
      <c r="Q6" s="39"/>
    </row>
    <row r="7" spans="1:17" ht="15.75" x14ac:dyDescent="0.25">
      <c r="A7" s="55" t="s">
        <v>155</v>
      </c>
      <c r="B7" s="40"/>
      <c r="C7" s="40"/>
      <c r="D7" s="41"/>
      <c r="F7" s="42"/>
      <c r="G7" s="30" t="s">
        <v>165</v>
      </c>
      <c r="H7" s="30"/>
      <c r="I7" s="30"/>
      <c r="J7" s="30"/>
      <c r="K7" s="30"/>
      <c r="L7" s="30"/>
      <c r="M7" s="30"/>
      <c r="N7" s="30"/>
      <c r="O7" s="30"/>
      <c r="P7" s="42"/>
      <c r="Q7" s="43"/>
    </row>
    <row r="8" spans="1:17" ht="15.75" x14ac:dyDescent="0.25">
      <c r="A8" s="44" t="s">
        <v>156</v>
      </c>
      <c r="B8" s="45"/>
      <c r="C8" s="45"/>
      <c r="D8" s="46"/>
      <c r="E8" s="30"/>
      <c r="F8" s="30" t="s">
        <v>53</v>
      </c>
      <c r="G8" s="30"/>
      <c r="H8" s="30"/>
      <c r="I8" s="30"/>
      <c r="K8" s="229" t="s">
        <v>157</v>
      </c>
      <c r="L8" s="62"/>
      <c r="M8" s="60"/>
      <c r="N8" s="47"/>
      <c r="O8" s="48"/>
      <c r="P8" s="49"/>
      <c r="Q8" s="50"/>
    </row>
    <row r="9" spans="1:17" ht="4.5" customHeight="1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ht="15" customHeight="1" x14ac:dyDescent="0.25">
      <c r="A10" s="419" t="s">
        <v>10</v>
      </c>
      <c r="B10" s="421" t="s">
        <v>11</v>
      </c>
      <c r="C10" s="422"/>
      <c r="D10" s="423"/>
      <c r="E10" s="427" t="s">
        <v>12</v>
      </c>
      <c r="F10" s="429" t="s">
        <v>13</v>
      </c>
      <c r="G10" s="427" t="s">
        <v>14</v>
      </c>
      <c r="H10" s="431" t="s">
        <v>15</v>
      </c>
      <c r="I10" s="427" t="s">
        <v>16</v>
      </c>
      <c r="J10" s="433" t="s">
        <v>17</v>
      </c>
      <c r="K10" s="435" t="s">
        <v>18</v>
      </c>
      <c r="L10" s="436"/>
      <c r="M10" s="437"/>
      <c r="N10" s="433" t="s">
        <v>19</v>
      </c>
      <c r="O10" s="427" t="s">
        <v>20</v>
      </c>
      <c r="P10" s="427" t="s">
        <v>21</v>
      </c>
      <c r="Q10" s="427" t="s">
        <v>22</v>
      </c>
    </row>
    <row r="11" spans="1:17" ht="66.75" customHeight="1" x14ac:dyDescent="0.25">
      <c r="A11" s="420"/>
      <c r="B11" s="424"/>
      <c r="C11" s="425"/>
      <c r="D11" s="426"/>
      <c r="E11" s="428"/>
      <c r="F11" s="430"/>
      <c r="G11" s="428"/>
      <c r="H11" s="432"/>
      <c r="I11" s="428"/>
      <c r="J11" s="434"/>
      <c r="K11" s="16" t="s">
        <v>18</v>
      </c>
      <c r="L11" s="16" t="s">
        <v>23</v>
      </c>
      <c r="M11" s="16" t="s">
        <v>24</v>
      </c>
      <c r="N11" s="434"/>
      <c r="O11" s="428"/>
      <c r="P11" s="428"/>
      <c r="Q11" s="428"/>
    </row>
    <row r="12" spans="1:17" s="2" customFormat="1" x14ac:dyDescent="0.25">
      <c r="A12" s="12"/>
      <c r="B12" s="21"/>
      <c r="C12" s="21"/>
      <c r="D12" s="21"/>
      <c r="E12" s="23"/>
      <c r="F12" s="11"/>
      <c r="G12" s="23"/>
      <c r="H12" s="13" t="s">
        <v>123</v>
      </c>
      <c r="I12" s="23"/>
      <c r="J12" s="23"/>
      <c r="K12" s="23"/>
      <c r="L12" s="23"/>
      <c r="M12" s="23"/>
      <c r="N12" s="23"/>
      <c r="O12" s="23"/>
      <c r="P12" s="12"/>
      <c r="Q12" s="21"/>
    </row>
    <row r="13" spans="1:17" s="2" customFormat="1" x14ac:dyDescent="0.25">
      <c r="A13" s="122">
        <v>1</v>
      </c>
      <c r="B13" s="194" t="s">
        <v>335</v>
      </c>
      <c r="C13" s="194"/>
      <c r="D13" s="194"/>
      <c r="E13" s="281">
        <v>2006</v>
      </c>
      <c r="F13" s="305">
        <v>37.549999999999997</v>
      </c>
      <c r="G13" s="282" t="s">
        <v>197</v>
      </c>
      <c r="H13" s="210" t="s">
        <v>383</v>
      </c>
      <c r="I13" s="283">
        <v>12</v>
      </c>
      <c r="J13" s="290">
        <v>4.8</v>
      </c>
      <c r="K13" s="283">
        <v>145</v>
      </c>
      <c r="L13" s="283"/>
      <c r="M13" s="292"/>
      <c r="N13" s="290">
        <f>K13*J13</f>
        <v>696</v>
      </c>
      <c r="O13" s="283">
        <v>20</v>
      </c>
      <c r="P13" s="282" t="s">
        <v>197</v>
      </c>
      <c r="Q13" s="286" t="s">
        <v>324</v>
      </c>
    </row>
    <row r="14" spans="1:17" s="2" customFormat="1" ht="30" x14ac:dyDescent="0.25">
      <c r="A14" s="122">
        <v>2</v>
      </c>
      <c r="B14" s="194" t="s">
        <v>357</v>
      </c>
      <c r="C14" s="194"/>
      <c r="D14" s="194"/>
      <c r="E14" s="281">
        <v>2007</v>
      </c>
      <c r="F14" s="305">
        <v>34.700000000000003</v>
      </c>
      <c r="G14" s="282" t="s">
        <v>197</v>
      </c>
      <c r="H14" s="210" t="s">
        <v>352</v>
      </c>
      <c r="I14" s="283">
        <v>10</v>
      </c>
      <c r="J14" s="290">
        <v>2.4</v>
      </c>
      <c r="K14" s="283">
        <v>101</v>
      </c>
      <c r="L14" s="283"/>
      <c r="M14" s="292"/>
      <c r="N14" s="290">
        <f t="shared" ref="N14:N19" si="0">K14*J14</f>
        <v>242.39999999999998</v>
      </c>
      <c r="O14" s="283">
        <v>18</v>
      </c>
      <c r="P14" s="282" t="s">
        <v>197</v>
      </c>
      <c r="Q14" s="286" t="s">
        <v>353</v>
      </c>
    </row>
    <row r="15" spans="1:17" s="2" customFormat="1" x14ac:dyDescent="0.25">
      <c r="A15" s="122">
        <v>3</v>
      </c>
      <c r="B15" s="194" t="s">
        <v>334</v>
      </c>
      <c r="C15" s="194"/>
      <c r="D15" s="194"/>
      <c r="E15" s="281">
        <v>2006</v>
      </c>
      <c r="F15" s="305">
        <v>33.5</v>
      </c>
      <c r="G15" s="282" t="s">
        <v>197</v>
      </c>
      <c r="H15" s="210" t="s">
        <v>383</v>
      </c>
      <c r="I15" s="283">
        <v>8</v>
      </c>
      <c r="J15" s="290">
        <v>1.2</v>
      </c>
      <c r="K15" s="283">
        <v>159</v>
      </c>
      <c r="L15" s="283"/>
      <c r="M15" s="292"/>
      <c r="N15" s="290">
        <f t="shared" si="0"/>
        <v>190.79999999999998</v>
      </c>
      <c r="O15" s="283">
        <v>16</v>
      </c>
      <c r="P15" s="282" t="s">
        <v>197</v>
      </c>
      <c r="Q15" s="286" t="s">
        <v>324</v>
      </c>
    </row>
    <row r="16" spans="1:17" s="2" customFormat="1" x14ac:dyDescent="0.25">
      <c r="A16" s="122">
        <v>4</v>
      </c>
      <c r="B16" s="194" t="s">
        <v>257</v>
      </c>
      <c r="C16" s="194"/>
      <c r="D16" s="194"/>
      <c r="E16" s="281">
        <v>2007</v>
      </c>
      <c r="F16" s="305">
        <v>28.7</v>
      </c>
      <c r="G16" s="282" t="s">
        <v>197</v>
      </c>
      <c r="H16" s="210" t="s">
        <v>239</v>
      </c>
      <c r="I16" s="283">
        <v>8</v>
      </c>
      <c r="J16" s="290">
        <v>1.2</v>
      </c>
      <c r="K16" s="283">
        <v>129</v>
      </c>
      <c r="L16" s="283"/>
      <c r="M16" s="292"/>
      <c r="N16" s="290">
        <f t="shared" si="0"/>
        <v>154.79999999999998</v>
      </c>
      <c r="O16" s="283">
        <v>15</v>
      </c>
      <c r="P16" s="282" t="s">
        <v>197</v>
      </c>
      <c r="Q16" s="286" t="s">
        <v>240</v>
      </c>
    </row>
    <row r="17" spans="1:17" s="2" customFormat="1" ht="15.75" x14ac:dyDescent="0.25">
      <c r="A17" s="328"/>
      <c r="B17" s="26"/>
      <c r="C17" s="27"/>
      <c r="D17" s="19"/>
      <c r="E17" s="24"/>
      <c r="F17" s="20"/>
      <c r="G17" s="24"/>
      <c r="H17" s="25" t="s">
        <v>124</v>
      </c>
      <c r="I17" s="24"/>
      <c r="J17" s="115"/>
      <c r="K17" s="24"/>
      <c r="L17" s="24"/>
      <c r="M17" s="24"/>
      <c r="N17" s="290"/>
      <c r="O17" s="24"/>
      <c r="P17" s="24"/>
      <c r="Q17" s="18"/>
    </row>
    <row r="18" spans="1:17" s="2" customFormat="1" ht="15.75" x14ac:dyDescent="0.25">
      <c r="A18" s="328"/>
      <c r="B18" s="26"/>
      <c r="C18" s="27"/>
      <c r="D18" s="19"/>
      <c r="E18" s="24"/>
      <c r="F18" s="20"/>
      <c r="G18" s="24"/>
      <c r="H18" s="25" t="s">
        <v>139</v>
      </c>
      <c r="I18" s="24"/>
      <c r="J18" s="115"/>
      <c r="K18" s="24"/>
      <c r="L18" s="24"/>
      <c r="M18" s="24"/>
      <c r="N18" s="290"/>
      <c r="O18" s="24"/>
      <c r="P18" s="24"/>
      <c r="Q18" s="18"/>
    </row>
    <row r="19" spans="1:17" s="2" customFormat="1" x14ac:dyDescent="0.25">
      <c r="A19" s="122">
        <v>5</v>
      </c>
      <c r="B19" s="194" t="s">
        <v>336</v>
      </c>
      <c r="C19" s="194"/>
      <c r="D19" s="194"/>
      <c r="E19" s="281">
        <v>2006</v>
      </c>
      <c r="F19" s="305">
        <v>62.7</v>
      </c>
      <c r="G19" s="282" t="s">
        <v>197</v>
      </c>
      <c r="H19" s="210" t="s">
        <v>383</v>
      </c>
      <c r="I19" s="283">
        <v>10</v>
      </c>
      <c r="J19" s="290">
        <v>2</v>
      </c>
      <c r="K19" s="283">
        <v>71</v>
      </c>
      <c r="L19" s="283"/>
      <c r="M19" s="292"/>
      <c r="N19" s="290">
        <f t="shared" si="0"/>
        <v>142</v>
      </c>
      <c r="O19" s="283">
        <v>14</v>
      </c>
      <c r="P19" s="282" t="s">
        <v>197</v>
      </c>
      <c r="Q19" s="286" t="s">
        <v>324</v>
      </c>
    </row>
    <row r="20" spans="1:17" x14ac:dyDescent="0.25">
      <c r="A20" s="8" t="s">
        <v>48</v>
      </c>
      <c r="B20" s="8"/>
      <c r="C20" s="8"/>
      <c r="D20" s="9"/>
      <c r="E20" s="10" t="s">
        <v>78</v>
      </c>
      <c r="F20" s="8"/>
      <c r="G20" s="8"/>
      <c r="H20" s="8"/>
      <c r="I20" s="8" t="s">
        <v>48</v>
      </c>
      <c r="J20" s="8"/>
      <c r="K20" s="8"/>
      <c r="L20" s="8"/>
      <c r="M20" s="9"/>
      <c r="N20" s="6"/>
      <c r="O20" s="10" t="s">
        <v>77</v>
      </c>
      <c r="P20" s="8"/>
      <c r="Q20" s="8"/>
    </row>
    <row r="21" spans="1:17" x14ac:dyDescent="0.25">
      <c r="A21" s="8" t="s">
        <v>49</v>
      </c>
      <c r="B21" s="8"/>
      <c r="C21" s="8"/>
      <c r="D21" s="8"/>
      <c r="E21" s="8"/>
      <c r="F21" s="9"/>
      <c r="G21" s="130" t="s">
        <v>73</v>
      </c>
      <c r="H21" s="8"/>
      <c r="I21" s="8" t="s">
        <v>50</v>
      </c>
      <c r="J21" s="8"/>
      <c r="K21" s="8"/>
      <c r="L21" s="8"/>
      <c r="M21" s="8"/>
      <c r="N21" s="8"/>
      <c r="O21" s="8"/>
      <c r="P21" s="124" t="s">
        <v>167</v>
      </c>
    </row>
  </sheetData>
  <sortState ref="A26:Q30">
    <sortCondition descending="1" ref="F26:F30"/>
  </sortState>
  <mergeCells count="14">
    <mergeCell ref="N4:Q4"/>
    <mergeCell ref="A10:A11"/>
    <mergeCell ref="B10:D11"/>
    <mergeCell ref="E10:E11"/>
    <mergeCell ref="F10:F11"/>
    <mergeCell ref="G10:G11"/>
    <mergeCell ref="H10:H11"/>
    <mergeCell ref="I10:I11"/>
    <mergeCell ref="J10:J11"/>
    <mergeCell ref="N10:N11"/>
    <mergeCell ref="O10:O11"/>
    <mergeCell ref="P10:P11"/>
    <mergeCell ref="Q10:Q11"/>
    <mergeCell ref="K10:M10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opLeftCell="A16" zoomScale="120" zoomScaleNormal="120" workbookViewId="0">
      <selection activeCell="Q32" sqref="Q32"/>
    </sheetView>
  </sheetViews>
  <sheetFormatPr defaultColWidth="8.85546875" defaultRowHeight="15" x14ac:dyDescent="0.25"/>
  <cols>
    <col min="1" max="1" width="6.42578125" style="42" customWidth="1"/>
    <col min="2" max="2" width="3.5703125" style="42" customWidth="1"/>
    <col min="3" max="3" width="6.28515625" style="42" customWidth="1"/>
    <col min="4" max="4" width="8" style="42" customWidth="1"/>
    <col min="5" max="5" width="5.85546875" style="42" customWidth="1"/>
    <col min="6" max="6" width="6.42578125" style="245" customWidth="1"/>
    <col min="7" max="7" width="5.42578125" style="42" customWidth="1"/>
    <col min="8" max="8" width="29.28515625" style="42" customWidth="1"/>
    <col min="9" max="9" width="4.85546875" style="42" customWidth="1"/>
    <col min="10" max="10" width="6.7109375" style="42" customWidth="1"/>
    <col min="11" max="11" width="4.28515625" style="42" customWidth="1"/>
    <col min="12" max="12" width="3.28515625" style="42" customWidth="1"/>
    <col min="13" max="13" width="3.42578125" style="42" customWidth="1"/>
    <col min="14" max="14" width="7.5703125" style="42" customWidth="1"/>
    <col min="15" max="15" width="5.42578125" style="42" customWidth="1"/>
    <col min="16" max="16" width="7.28515625" style="42" customWidth="1"/>
    <col min="17" max="17" width="14.7109375" style="42" customWidth="1"/>
    <col min="18" max="16384" width="8.85546875" style="42"/>
  </cols>
  <sheetData>
    <row r="1" spans="1:17" x14ac:dyDescent="0.25">
      <c r="A1" s="29" t="s">
        <v>0</v>
      </c>
      <c r="B1" s="29"/>
      <c r="C1" s="29"/>
      <c r="D1" s="29"/>
      <c r="E1" s="29"/>
      <c r="F1" s="240"/>
      <c r="G1" s="30"/>
      <c r="H1" s="30"/>
      <c r="I1" s="30"/>
      <c r="J1" s="30"/>
      <c r="K1" s="30"/>
      <c r="L1" s="30"/>
      <c r="M1" s="30"/>
      <c r="N1" s="30"/>
      <c r="O1" s="30"/>
      <c r="P1" s="30"/>
      <c r="Q1" s="29"/>
    </row>
    <row r="2" spans="1:17" ht="15.75" thickBot="1" x14ac:dyDescent="0.3">
      <c r="A2" s="29" t="s">
        <v>1</v>
      </c>
      <c r="B2" s="29"/>
      <c r="C2" s="29"/>
      <c r="D2" s="29"/>
      <c r="E2" s="29"/>
      <c r="F2" s="24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ht="15.75" thickBot="1" x14ac:dyDescent="0.3">
      <c r="A3" s="30"/>
      <c r="B3" s="30"/>
      <c r="C3" s="30"/>
      <c r="D3" s="30"/>
      <c r="E3" s="30"/>
      <c r="F3" s="240"/>
      <c r="G3" s="30"/>
      <c r="H3" s="30"/>
      <c r="I3" s="30"/>
      <c r="J3" s="29" t="s">
        <v>60</v>
      </c>
      <c r="K3" s="30"/>
      <c r="L3" s="30"/>
      <c r="M3" s="30"/>
      <c r="N3" s="456" t="s">
        <v>3</v>
      </c>
      <c r="O3" s="457"/>
      <c r="P3" s="457"/>
      <c r="Q3" s="458"/>
    </row>
    <row r="4" spans="1:17" ht="22.5" customHeight="1" thickBot="1" x14ac:dyDescent="0.3">
      <c r="A4" s="51" t="s">
        <v>4</v>
      </c>
      <c r="B4" s="28">
        <v>25</v>
      </c>
      <c r="C4" s="51" t="s">
        <v>5</v>
      </c>
      <c r="D4" s="28" t="s">
        <v>154</v>
      </c>
      <c r="E4" s="51" t="s">
        <v>6</v>
      </c>
      <c r="F4" s="57">
        <v>2018</v>
      </c>
      <c r="G4" s="30"/>
      <c r="H4" s="32" t="s">
        <v>7</v>
      </c>
      <c r="I4" s="30"/>
      <c r="J4" s="30" t="s">
        <v>8</v>
      </c>
      <c r="K4" s="30"/>
      <c r="L4" s="30"/>
      <c r="M4" s="30"/>
      <c r="N4" s="33" t="s">
        <v>69</v>
      </c>
      <c r="O4" s="34"/>
      <c r="P4" s="35"/>
      <c r="Q4" s="35"/>
    </row>
    <row r="5" spans="1:17" ht="15.75" thickBot="1" x14ac:dyDescent="0.3">
      <c r="A5" s="30"/>
      <c r="B5" s="30"/>
      <c r="C5" s="30"/>
      <c r="D5" s="30"/>
      <c r="E5" s="30"/>
      <c r="F5" s="240"/>
      <c r="G5" s="30"/>
      <c r="H5" s="244" t="s">
        <v>25</v>
      </c>
      <c r="I5" s="30"/>
      <c r="J5" s="30"/>
      <c r="K5" s="30"/>
      <c r="L5" s="30"/>
      <c r="M5" s="30"/>
      <c r="N5" s="37" t="s">
        <v>181</v>
      </c>
      <c r="O5" s="38"/>
      <c r="P5" s="39"/>
      <c r="Q5" s="39"/>
    </row>
    <row r="6" spans="1:17" ht="15.75" x14ac:dyDescent="0.25">
      <c r="A6" s="55" t="s">
        <v>155</v>
      </c>
      <c r="B6" s="40"/>
      <c r="C6" s="40"/>
      <c r="D6" s="41"/>
      <c r="E6" s="30"/>
      <c r="G6" s="240" t="s">
        <v>165</v>
      </c>
      <c r="H6" s="30"/>
      <c r="I6" s="30"/>
      <c r="J6" s="30"/>
      <c r="K6" s="30"/>
      <c r="L6" s="30"/>
      <c r="M6" s="30"/>
      <c r="N6" s="246"/>
      <c r="O6" s="246"/>
      <c r="P6" s="246"/>
      <c r="Q6" s="247"/>
    </row>
    <row r="7" spans="1:17" ht="15.75" x14ac:dyDescent="0.25">
      <c r="A7" s="44" t="s">
        <v>156</v>
      </c>
      <c r="B7" s="45"/>
      <c r="C7" s="45"/>
      <c r="D7" s="46"/>
      <c r="E7" s="30"/>
      <c r="F7" s="240" t="s">
        <v>53</v>
      </c>
      <c r="G7" s="30"/>
      <c r="H7" s="30"/>
      <c r="I7" s="30"/>
      <c r="K7" s="229" t="s">
        <v>157</v>
      </c>
      <c r="L7" s="61"/>
      <c r="M7" s="62"/>
      <c r="N7" s="47"/>
      <c r="O7" s="48"/>
      <c r="P7" s="48"/>
      <c r="Q7" s="50"/>
    </row>
    <row r="8" spans="1:17" ht="4.5" customHeight="1" x14ac:dyDescent="0.25">
      <c r="A8" s="30"/>
      <c r="B8" s="30"/>
      <c r="C8" s="30"/>
      <c r="D8" s="30"/>
      <c r="E8" s="30"/>
      <c r="F8" s="24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</row>
    <row r="9" spans="1:17" x14ac:dyDescent="0.25">
      <c r="A9" s="459" t="s">
        <v>10</v>
      </c>
      <c r="B9" s="421" t="s">
        <v>26</v>
      </c>
      <c r="C9" s="422"/>
      <c r="D9" s="423"/>
      <c r="E9" s="461" t="s">
        <v>12</v>
      </c>
      <c r="F9" s="462" t="s">
        <v>13</v>
      </c>
      <c r="G9" s="461" t="s">
        <v>14</v>
      </c>
      <c r="H9" s="463" t="s">
        <v>15</v>
      </c>
      <c r="I9" s="461" t="s">
        <v>16</v>
      </c>
      <c r="J9" s="465" t="s">
        <v>17</v>
      </c>
      <c r="K9" s="464" t="s">
        <v>27</v>
      </c>
      <c r="L9" s="464"/>
      <c r="M9" s="464"/>
      <c r="N9" s="465" t="s">
        <v>19</v>
      </c>
      <c r="O9" s="466" t="s">
        <v>20</v>
      </c>
      <c r="P9" s="461" t="s">
        <v>21</v>
      </c>
      <c r="Q9" s="461" t="s">
        <v>22</v>
      </c>
    </row>
    <row r="10" spans="1:17" ht="68.25" customHeight="1" x14ac:dyDescent="0.25">
      <c r="A10" s="460"/>
      <c r="B10" s="424"/>
      <c r="C10" s="425"/>
      <c r="D10" s="426"/>
      <c r="E10" s="461"/>
      <c r="F10" s="462"/>
      <c r="G10" s="461"/>
      <c r="H10" s="464"/>
      <c r="I10" s="461"/>
      <c r="J10" s="465"/>
      <c r="K10" s="248" t="s">
        <v>27</v>
      </c>
      <c r="L10" s="248" t="s">
        <v>23</v>
      </c>
      <c r="M10" s="248" t="s">
        <v>24</v>
      </c>
      <c r="N10" s="465"/>
      <c r="O10" s="466"/>
      <c r="P10" s="461"/>
      <c r="Q10" s="461"/>
    </row>
    <row r="11" spans="1:17" s="239" customFormat="1" x14ac:dyDescent="0.25">
      <c r="A11" s="95"/>
      <c r="B11" s="94"/>
      <c r="C11" s="94"/>
      <c r="D11" s="94"/>
      <c r="E11" s="95"/>
      <c r="F11" s="96"/>
      <c r="G11" s="95"/>
      <c r="H11" s="92" t="s">
        <v>103</v>
      </c>
      <c r="I11" s="95"/>
      <c r="J11" s="97"/>
      <c r="K11" s="95"/>
      <c r="L11" s="95"/>
      <c r="M11" s="95"/>
      <c r="N11" s="97"/>
      <c r="O11" s="95"/>
      <c r="P11" s="95"/>
      <c r="Q11" s="98"/>
    </row>
    <row r="12" spans="1:17" s="239" customFormat="1" x14ac:dyDescent="0.25">
      <c r="A12" s="122">
        <v>6</v>
      </c>
      <c r="B12" s="194" t="s">
        <v>238</v>
      </c>
      <c r="C12" s="194"/>
      <c r="D12" s="194"/>
      <c r="E12" s="281">
        <v>2000</v>
      </c>
      <c r="F12" s="305">
        <v>53.35</v>
      </c>
      <c r="G12" s="282" t="s">
        <v>291</v>
      </c>
      <c r="H12" s="210" t="s">
        <v>239</v>
      </c>
      <c r="I12" s="283">
        <v>20</v>
      </c>
      <c r="J12" s="290">
        <v>3.2</v>
      </c>
      <c r="K12" s="122">
        <v>43</v>
      </c>
      <c r="L12" s="283"/>
      <c r="M12" s="283"/>
      <c r="N12" s="290">
        <f>K12*J12</f>
        <v>137.6</v>
      </c>
      <c r="O12" s="283">
        <v>13</v>
      </c>
      <c r="P12" s="282" t="s">
        <v>236</v>
      </c>
      <c r="Q12" s="286" t="s">
        <v>240</v>
      </c>
    </row>
    <row r="13" spans="1:17" s="239" customFormat="1" x14ac:dyDescent="0.25">
      <c r="A13" s="114"/>
      <c r="B13" s="108"/>
      <c r="C13" s="108"/>
      <c r="D13" s="108"/>
      <c r="E13" s="109"/>
      <c r="F13" s="105"/>
      <c r="G13" s="109"/>
      <c r="H13" s="92" t="s">
        <v>104</v>
      </c>
      <c r="I13" s="95"/>
      <c r="J13" s="97"/>
      <c r="K13" s="95"/>
      <c r="L13" s="95"/>
      <c r="M13" s="95"/>
      <c r="N13" s="290"/>
      <c r="O13" s="109"/>
      <c r="P13" s="109"/>
      <c r="Q13" s="111"/>
    </row>
    <row r="14" spans="1:17" s="239" customFormat="1" x14ac:dyDescent="0.25">
      <c r="A14" s="114"/>
      <c r="B14" s="108"/>
      <c r="C14" s="108"/>
      <c r="D14" s="108"/>
      <c r="E14" s="109"/>
      <c r="F14" s="105"/>
      <c r="G14" s="109"/>
      <c r="H14" s="92" t="s">
        <v>105</v>
      </c>
      <c r="I14" s="109"/>
      <c r="J14" s="97"/>
      <c r="K14" s="95"/>
      <c r="L14" s="95"/>
      <c r="M14" s="95"/>
      <c r="N14" s="290"/>
      <c r="O14" s="95"/>
      <c r="P14" s="95"/>
      <c r="Q14" s="111"/>
    </row>
    <row r="15" spans="1:17" s="239" customFormat="1" x14ac:dyDescent="0.25">
      <c r="A15" s="122">
        <v>1</v>
      </c>
      <c r="B15" s="194" t="s">
        <v>241</v>
      </c>
      <c r="C15" s="194"/>
      <c r="D15" s="194"/>
      <c r="E15" s="281">
        <v>2001</v>
      </c>
      <c r="F15" s="305">
        <v>66.349999999999994</v>
      </c>
      <c r="G15" s="122" t="s">
        <v>296</v>
      </c>
      <c r="H15" s="210" t="s">
        <v>239</v>
      </c>
      <c r="I15" s="283">
        <v>32</v>
      </c>
      <c r="J15" s="290">
        <v>10</v>
      </c>
      <c r="K15" s="122">
        <v>43</v>
      </c>
      <c r="L15" s="283"/>
      <c r="M15" s="283"/>
      <c r="N15" s="290">
        <f>K15*J15</f>
        <v>430</v>
      </c>
      <c r="O15" s="283">
        <v>20</v>
      </c>
      <c r="P15" s="282" t="s">
        <v>197</v>
      </c>
      <c r="Q15" s="286" t="s">
        <v>240</v>
      </c>
    </row>
    <row r="16" spans="1:17" s="239" customFormat="1" ht="30" x14ac:dyDescent="0.25">
      <c r="A16" s="122">
        <v>4</v>
      </c>
      <c r="B16" s="194" t="s">
        <v>219</v>
      </c>
      <c r="C16" s="194"/>
      <c r="D16" s="194"/>
      <c r="E16" s="281">
        <v>2000</v>
      </c>
      <c r="F16" s="305">
        <v>66.3</v>
      </c>
      <c r="G16" s="122" t="s">
        <v>296</v>
      </c>
      <c r="H16" s="210" t="s">
        <v>220</v>
      </c>
      <c r="I16" s="283">
        <v>24</v>
      </c>
      <c r="J16" s="290">
        <v>5</v>
      </c>
      <c r="K16" s="122">
        <v>55</v>
      </c>
      <c r="L16" s="283"/>
      <c r="M16" s="283"/>
      <c r="N16" s="290">
        <f>K16*J16</f>
        <v>275</v>
      </c>
      <c r="O16" s="283">
        <v>15</v>
      </c>
      <c r="P16" s="282" t="s">
        <v>291</v>
      </c>
      <c r="Q16" s="286" t="s">
        <v>221</v>
      </c>
    </row>
    <row r="17" spans="1:17" s="239" customFormat="1" x14ac:dyDescent="0.25">
      <c r="A17" s="122">
        <v>5</v>
      </c>
      <c r="B17" s="194" t="s">
        <v>295</v>
      </c>
      <c r="C17" s="194"/>
      <c r="D17" s="194"/>
      <c r="E17" s="281">
        <v>2001</v>
      </c>
      <c r="F17" s="305">
        <v>65.8</v>
      </c>
      <c r="G17" s="282" t="s">
        <v>296</v>
      </c>
      <c r="H17" s="210" t="s">
        <v>292</v>
      </c>
      <c r="I17" s="283">
        <v>20</v>
      </c>
      <c r="J17" s="290">
        <v>2.5</v>
      </c>
      <c r="K17" s="122">
        <v>65</v>
      </c>
      <c r="L17" s="283"/>
      <c r="M17" s="283"/>
      <c r="N17" s="290">
        <f>K17*J17</f>
        <v>162.5</v>
      </c>
      <c r="O17" s="283">
        <v>14</v>
      </c>
      <c r="P17" s="282" t="s">
        <v>344</v>
      </c>
      <c r="Q17" s="286" t="s">
        <v>293</v>
      </c>
    </row>
    <row r="18" spans="1:17" s="239" customFormat="1" x14ac:dyDescent="0.25">
      <c r="A18" s="122">
        <v>7</v>
      </c>
      <c r="B18" s="194" t="s">
        <v>283</v>
      </c>
      <c r="C18" s="194"/>
      <c r="D18" s="194"/>
      <c r="E18" s="281">
        <v>2000</v>
      </c>
      <c r="F18" s="305">
        <v>64.599999999999994</v>
      </c>
      <c r="G18" s="282" t="s">
        <v>294</v>
      </c>
      <c r="H18" s="210" t="s">
        <v>284</v>
      </c>
      <c r="I18" s="283">
        <v>20</v>
      </c>
      <c r="J18" s="290">
        <v>2.5</v>
      </c>
      <c r="K18" s="122">
        <v>50</v>
      </c>
      <c r="L18" s="283"/>
      <c r="M18" s="283"/>
      <c r="N18" s="290">
        <f>K18*J18</f>
        <v>125</v>
      </c>
      <c r="O18" s="283">
        <v>12</v>
      </c>
      <c r="P18" s="282" t="s">
        <v>299</v>
      </c>
      <c r="Q18" s="286" t="s">
        <v>285</v>
      </c>
    </row>
    <row r="19" spans="1:17" s="239" customFormat="1" x14ac:dyDescent="0.25">
      <c r="A19" s="102"/>
      <c r="B19" s="108"/>
      <c r="C19" s="108"/>
      <c r="D19" s="108"/>
      <c r="E19" s="109"/>
      <c r="F19" s="105"/>
      <c r="G19" s="109"/>
      <c r="H19" s="92" t="s">
        <v>106</v>
      </c>
      <c r="I19" s="102"/>
      <c r="J19" s="97"/>
      <c r="K19" s="95"/>
      <c r="L19" s="95"/>
      <c r="M19" s="95"/>
      <c r="N19" s="290"/>
      <c r="O19" s="95"/>
      <c r="P19" s="95"/>
      <c r="Q19" s="111"/>
    </row>
    <row r="20" spans="1:17" s="239" customFormat="1" ht="30" x14ac:dyDescent="0.25">
      <c r="A20" s="122">
        <v>2</v>
      </c>
      <c r="B20" s="194" t="s">
        <v>267</v>
      </c>
      <c r="C20" s="194"/>
      <c r="D20" s="194"/>
      <c r="E20" s="281">
        <v>2001</v>
      </c>
      <c r="F20" s="305">
        <v>73</v>
      </c>
      <c r="G20" s="282" t="s">
        <v>268</v>
      </c>
      <c r="H20" s="210" t="s">
        <v>265</v>
      </c>
      <c r="I20" s="210">
        <v>24</v>
      </c>
      <c r="J20" s="290">
        <v>4.5999999999999996</v>
      </c>
      <c r="K20" s="283">
        <v>90</v>
      </c>
      <c r="L20" s="283"/>
      <c r="M20" s="283"/>
      <c r="N20" s="290">
        <f>K20*J20</f>
        <v>413.99999999999994</v>
      </c>
      <c r="O20" s="283">
        <v>19</v>
      </c>
      <c r="P20" s="122" t="s">
        <v>296</v>
      </c>
      <c r="Q20" s="285" t="s">
        <v>266</v>
      </c>
    </row>
    <row r="21" spans="1:17" s="239" customFormat="1" x14ac:dyDescent="0.25">
      <c r="A21" s="122">
        <v>3</v>
      </c>
      <c r="B21" s="284" t="s">
        <v>342</v>
      </c>
      <c r="C21" s="284"/>
      <c r="D21" s="284"/>
      <c r="E21" s="122">
        <v>2001</v>
      </c>
      <c r="F21" s="304">
        <v>70.900000000000006</v>
      </c>
      <c r="G21" s="122" t="s">
        <v>296</v>
      </c>
      <c r="H21" s="122" t="s">
        <v>343</v>
      </c>
      <c r="I21" s="122">
        <v>24</v>
      </c>
      <c r="J21" s="326">
        <v>4.5999999999999996</v>
      </c>
      <c r="K21" s="122">
        <v>60</v>
      </c>
      <c r="L21" s="122"/>
      <c r="M21" s="122"/>
      <c r="N21" s="290">
        <f>K21*J21</f>
        <v>276</v>
      </c>
      <c r="O21" s="122">
        <v>16</v>
      </c>
      <c r="P21" s="282" t="s">
        <v>291</v>
      </c>
      <c r="Q21" s="301" t="s">
        <v>339</v>
      </c>
    </row>
    <row r="22" spans="1:17" s="239" customFormat="1" x14ac:dyDescent="0.25">
      <c r="A22" s="114"/>
      <c r="B22" s="79"/>
      <c r="C22" s="79"/>
      <c r="D22" s="79"/>
      <c r="E22" s="67"/>
      <c r="F22" s="68"/>
      <c r="G22" s="77"/>
      <c r="H22" s="92" t="s">
        <v>107</v>
      </c>
      <c r="I22" s="69"/>
      <c r="J22" s="76"/>
      <c r="K22" s="66"/>
      <c r="L22" s="66"/>
      <c r="M22" s="66"/>
      <c r="N22" s="290"/>
      <c r="O22" s="77"/>
      <c r="P22" s="66"/>
      <c r="Q22" s="78"/>
    </row>
    <row r="23" spans="1:17" s="239" customFormat="1" x14ac:dyDescent="0.25">
      <c r="A23" s="114"/>
      <c r="B23" s="108"/>
      <c r="C23" s="108"/>
      <c r="D23" s="108"/>
      <c r="E23" s="109"/>
      <c r="F23" s="105"/>
      <c r="G23" s="109"/>
      <c r="H23" s="92" t="s">
        <v>183</v>
      </c>
      <c r="I23" s="109"/>
      <c r="J23" s="97"/>
      <c r="K23" s="95"/>
      <c r="L23" s="95"/>
      <c r="M23" s="95"/>
      <c r="N23" s="290"/>
      <c r="O23" s="95"/>
      <c r="P23" s="95"/>
      <c r="Q23" s="111"/>
    </row>
    <row r="24" spans="1:17" s="239" customFormat="1" x14ac:dyDescent="0.25">
      <c r="A24" s="122">
        <v>8</v>
      </c>
      <c r="B24" s="194" t="s">
        <v>287</v>
      </c>
      <c r="C24" s="194"/>
      <c r="D24" s="194"/>
      <c r="E24" s="281">
        <v>2001</v>
      </c>
      <c r="F24" s="305">
        <v>83.15</v>
      </c>
      <c r="G24" s="282" t="s">
        <v>291</v>
      </c>
      <c r="H24" s="210" t="s">
        <v>284</v>
      </c>
      <c r="I24" s="283">
        <v>24</v>
      </c>
      <c r="J24" s="290">
        <v>4.0999999999999996</v>
      </c>
      <c r="K24" s="122">
        <v>30</v>
      </c>
      <c r="L24" s="283"/>
      <c r="M24" s="283"/>
      <c r="N24" s="290">
        <f t="shared" ref="N24" si="0">K24*J24</f>
        <v>122.99999999999999</v>
      </c>
      <c r="O24" s="283">
        <v>11</v>
      </c>
      <c r="P24" s="282" t="s">
        <v>197</v>
      </c>
      <c r="Q24" s="286" t="s">
        <v>285</v>
      </c>
    </row>
    <row r="25" spans="1:17" s="239" customFormat="1" x14ac:dyDescent="0.25">
      <c r="A25" s="114"/>
      <c r="B25" s="108"/>
      <c r="C25" s="108"/>
      <c r="D25" s="108"/>
      <c r="E25" s="109"/>
      <c r="F25" s="105"/>
      <c r="G25" s="109"/>
      <c r="H25" s="92" t="s">
        <v>182</v>
      </c>
      <c r="I25" s="109"/>
      <c r="J25" s="97"/>
      <c r="K25" s="95"/>
      <c r="L25" s="95"/>
      <c r="M25" s="95"/>
      <c r="N25" s="290"/>
      <c r="O25" s="95"/>
      <c r="P25" s="95"/>
      <c r="Q25" s="111"/>
    </row>
    <row r="26" spans="1:17" s="239" customFormat="1" x14ac:dyDescent="0.25">
      <c r="A26" s="122">
        <v>9</v>
      </c>
      <c r="B26" s="194" t="s">
        <v>286</v>
      </c>
      <c r="C26" s="194"/>
      <c r="D26" s="194"/>
      <c r="E26" s="281">
        <v>2000</v>
      </c>
      <c r="F26" s="305">
        <v>104.9</v>
      </c>
      <c r="G26" s="282" t="s">
        <v>294</v>
      </c>
      <c r="H26" s="210" t="s">
        <v>284</v>
      </c>
      <c r="I26" s="283">
        <v>24</v>
      </c>
      <c r="J26" s="290">
        <v>4</v>
      </c>
      <c r="K26" s="122">
        <v>20</v>
      </c>
      <c r="L26" s="283"/>
      <c r="M26" s="283"/>
      <c r="N26" s="290">
        <f>K26*J26</f>
        <v>80</v>
      </c>
      <c r="O26" s="283">
        <v>10</v>
      </c>
      <c r="P26" s="282" t="s">
        <v>197</v>
      </c>
      <c r="Q26" s="286" t="s">
        <v>285</v>
      </c>
    </row>
    <row r="27" spans="1:17" s="239" customFormat="1" ht="30" x14ac:dyDescent="0.25">
      <c r="A27" s="122">
        <v>10</v>
      </c>
      <c r="B27" s="194" t="s">
        <v>222</v>
      </c>
      <c r="C27" s="194"/>
      <c r="D27" s="194"/>
      <c r="E27" s="281">
        <v>2000</v>
      </c>
      <c r="F27" s="305">
        <v>88.8</v>
      </c>
      <c r="G27" s="282" t="s">
        <v>294</v>
      </c>
      <c r="H27" s="210" t="s">
        <v>220</v>
      </c>
      <c r="I27" s="283">
        <v>24</v>
      </c>
      <c r="J27" s="290">
        <v>4</v>
      </c>
      <c r="K27" s="122">
        <v>13</v>
      </c>
      <c r="L27" s="283"/>
      <c r="M27" s="283"/>
      <c r="N27" s="290">
        <f>K27*J27</f>
        <v>52</v>
      </c>
      <c r="O27" s="283">
        <v>9</v>
      </c>
      <c r="P27" s="282" t="s">
        <v>197</v>
      </c>
      <c r="Q27" s="286" t="s">
        <v>221</v>
      </c>
    </row>
    <row r="28" spans="1:17" x14ac:dyDescent="0.25">
      <c r="A28" s="30" t="s">
        <v>48</v>
      </c>
      <c r="B28" s="30"/>
      <c r="C28" s="30"/>
      <c r="D28" s="233"/>
      <c r="E28" s="234" t="s">
        <v>78</v>
      </c>
      <c r="F28" s="30"/>
      <c r="G28" s="30"/>
      <c r="H28" s="30"/>
      <c r="I28" s="30" t="s">
        <v>48</v>
      </c>
      <c r="J28" s="30"/>
      <c r="K28" s="30"/>
      <c r="L28" s="30"/>
      <c r="M28" s="233"/>
      <c r="N28" s="30"/>
      <c r="O28" s="234" t="s">
        <v>77</v>
      </c>
      <c r="P28" s="30"/>
      <c r="Q28" s="30"/>
    </row>
    <row r="29" spans="1:17" x14ac:dyDescent="0.25">
      <c r="A29" s="30" t="s">
        <v>49</v>
      </c>
      <c r="B29" s="30"/>
      <c r="C29" s="30"/>
      <c r="D29" s="30"/>
      <c r="E29" s="30"/>
      <c r="F29" s="233"/>
      <c r="G29" s="187" t="s">
        <v>73</v>
      </c>
      <c r="H29" s="30"/>
      <c r="I29" s="30" t="s">
        <v>50</v>
      </c>
      <c r="J29" s="30"/>
      <c r="K29" s="30"/>
      <c r="L29" s="30"/>
      <c r="M29" s="30"/>
      <c r="N29" s="30"/>
      <c r="O29" s="30"/>
      <c r="P29" s="202" t="s">
        <v>167</v>
      </c>
    </row>
  </sheetData>
  <sortState ref="A15:Q18">
    <sortCondition descending="1" ref="N15:N18"/>
  </sortState>
  <mergeCells count="14">
    <mergeCell ref="N3:Q3"/>
    <mergeCell ref="A9:A10"/>
    <mergeCell ref="B9:D10"/>
    <mergeCell ref="E9:E10"/>
    <mergeCell ref="F9:F10"/>
    <mergeCell ref="G9:G10"/>
    <mergeCell ref="H9:H10"/>
    <mergeCell ref="I9:I10"/>
    <mergeCell ref="J9:J10"/>
    <mergeCell ref="K9:M9"/>
    <mergeCell ref="N9:N10"/>
    <mergeCell ref="O9:O10"/>
    <mergeCell ref="P9:P10"/>
    <mergeCell ref="Q9:Q10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zoomScale="120" zoomScaleNormal="120" workbookViewId="0">
      <selection activeCell="O32" sqref="O32"/>
    </sheetView>
  </sheetViews>
  <sheetFormatPr defaultColWidth="8.85546875" defaultRowHeight="15" x14ac:dyDescent="0.25"/>
  <cols>
    <col min="1" max="1" width="6" style="42" customWidth="1"/>
    <col min="2" max="2" width="3.28515625" style="42" customWidth="1"/>
    <col min="3" max="3" width="7" style="42" customWidth="1"/>
    <col min="4" max="4" width="7.7109375" style="42" customWidth="1"/>
    <col min="5" max="5" width="6.140625" style="42" customWidth="1"/>
    <col min="6" max="6" width="6.42578125" style="245" customWidth="1"/>
    <col min="7" max="7" width="4.42578125" style="42" customWidth="1"/>
    <col min="8" max="8" width="29.7109375" style="42" customWidth="1"/>
    <col min="9" max="9" width="3.28515625" style="42" customWidth="1"/>
    <col min="10" max="10" width="5.42578125" style="42" customWidth="1"/>
    <col min="11" max="11" width="4.42578125" style="42" customWidth="1"/>
    <col min="12" max="12" width="4.85546875" style="42" customWidth="1"/>
    <col min="13" max="13" width="5.85546875" style="42" customWidth="1"/>
    <col min="14" max="14" width="7.85546875" style="42" customWidth="1"/>
    <col min="15" max="15" width="5.140625" style="42" customWidth="1"/>
    <col min="16" max="16" width="5" style="42" customWidth="1"/>
    <col min="17" max="17" width="14.85546875" style="42" customWidth="1"/>
    <col min="18" max="16384" width="8.85546875" style="42"/>
  </cols>
  <sheetData>
    <row r="1" spans="1:17" x14ac:dyDescent="0.25">
      <c r="A1" s="29" t="s">
        <v>0</v>
      </c>
      <c r="B1" s="29"/>
      <c r="C1" s="29"/>
      <c r="D1" s="29"/>
      <c r="E1" s="29"/>
      <c r="F1" s="24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15.75" thickBot="1" x14ac:dyDescent="0.3">
      <c r="A2" s="29" t="s">
        <v>1</v>
      </c>
      <c r="B2" s="29"/>
      <c r="C2" s="29"/>
      <c r="D2" s="29"/>
      <c r="E2" s="29"/>
      <c r="F2" s="24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ht="15.75" thickBot="1" x14ac:dyDescent="0.3">
      <c r="A3" s="30"/>
      <c r="B3" s="30"/>
      <c r="C3" s="30"/>
      <c r="D3" s="30"/>
      <c r="E3" s="30"/>
      <c r="F3" s="240"/>
      <c r="G3" s="30"/>
      <c r="H3" s="30"/>
      <c r="I3" s="30"/>
      <c r="J3" s="29" t="s">
        <v>60</v>
      </c>
      <c r="K3" s="30"/>
      <c r="L3" s="30"/>
      <c r="M3" s="30"/>
      <c r="N3" s="456" t="s">
        <v>3</v>
      </c>
      <c r="O3" s="457"/>
      <c r="P3" s="457"/>
      <c r="Q3" s="458"/>
    </row>
    <row r="4" spans="1:17" ht="26.25" thickBot="1" x14ac:dyDescent="0.3">
      <c r="A4" s="51" t="s">
        <v>4</v>
      </c>
      <c r="B4" s="28">
        <v>24</v>
      </c>
      <c r="C4" s="51" t="s">
        <v>5</v>
      </c>
      <c r="D4" s="28" t="s">
        <v>154</v>
      </c>
      <c r="E4" s="51" t="s">
        <v>6</v>
      </c>
      <c r="F4" s="57">
        <v>2018</v>
      </c>
      <c r="G4" s="30"/>
      <c r="H4" s="32" t="s">
        <v>7</v>
      </c>
      <c r="I4" s="30"/>
      <c r="J4" s="30" t="s">
        <v>8</v>
      </c>
      <c r="K4" s="30"/>
      <c r="L4" s="30"/>
      <c r="M4" s="30"/>
      <c r="N4" s="33" t="s">
        <v>65</v>
      </c>
      <c r="O4" s="34"/>
      <c r="P4" s="35"/>
      <c r="Q4" s="35"/>
    </row>
    <row r="5" spans="1:17" ht="15.75" thickBot="1" x14ac:dyDescent="0.3">
      <c r="A5" s="30"/>
      <c r="B5" s="30"/>
      <c r="C5" s="30"/>
      <c r="D5" s="30"/>
      <c r="E5" s="30"/>
      <c r="F5" s="240"/>
      <c r="G5" s="30"/>
      <c r="H5" s="36" t="s">
        <v>30</v>
      </c>
      <c r="I5" s="30"/>
      <c r="J5" s="30"/>
      <c r="K5" s="30"/>
      <c r="L5" s="30"/>
      <c r="M5" s="30"/>
      <c r="N5" s="37" t="s">
        <v>184</v>
      </c>
      <c r="O5" s="38"/>
      <c r="P5" s="39"/>
      <c r="Q5" s="39"/>
    </row>
    <row r="6" spans="1:17" ht="15.75" x14ac:dyDescent="0.25">
      <c r="A6" s="55" t="s">
        <v>155</v>
      </c>
      <c r="B6" s="40"/>
      <c r="C6" s="40"/>
      <c r="D6" s="41"/>
      <c r="E6" s="30"/>
      <c r="G6" s="240" t="s">
        <v>165</v>
      </c>
      <c r="H6" s="30"/>
      <c r="I6" s="30"/>
      <c r="J6" s="30"/>
      <c r="K6" s="30"/>
      <c r="L6" s="30"/>
      <c r="M6" s="30"/>
      <c r="N6" s="30"/>
      <c r="O6" s="30"/>
      <c r="P6" s="235"/>
      <c r="Q6" s="236"/>
    </row>
    <row r="7" spans="1:17" ht="15.75" x14ac:dyDescent="0.25">
      <c r="A7" s="44" t="s">
        <v>156</v>
      </c>
      <c r="B7" s="45"/>
      <c r="C7" s="45"/>
      <c r="D7" s="46"/>
      <c r="E7" s="30"/>
      <c r="F7" s="240" t="s">
        <v>54</v>
      </c>
      <c r="G7" s="30"/>
      <c r="H7" s="30"/>
      <c r="I7" s="30"/>
      <c r="K7" s="229" t="s">
        <v>157</v>
      </c>
      <c r="L7" s="62"/>
      <c r="M7" s="62"/>
      <c r="N7" s="237"/>
      <c r="O7" s="53"/>
      <c r="P7" s="52"/>
      <c r="Q7" s="54"/>
    </row>
    <row r="8" spans="1:17" ht="4.5" customHeight="1" x14ac:dyDescent="0.25">
      <c r="A8" s="30"/>
      <c r="B8" s="30"/>
      <c r="C8" s="30"/>
      <c r="D8" s="30"/>
      <c r="E8" s="30"/>
      <c r="F8" s="24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</row>
    <row r="9" spans="1:17" x14ac:dyDescent="0.25">
      <c r="A9" s="459" t="s">
        <v>10</v>
      </c>
      <c r="B9" s="421" t="s">
        <v>26</v>
      </c>
      <c r="C9" s="422"/>
      <c r="D9" s="423"/>
      <c r="E9" s="461" t="s">
        <v>12</v>
      </c>
      <c r="F9" s="462" t="s">
        <v>13</v>
      </c>
      <c r="G9" s="461" t="s">
        <v>14</v>
      </c>
      <c r="H9" s="463" t="s">
        <v>15</v>
      </c>
      <c r="I9" s="461" t="s">
        <v>16</v>
      </c>
      <c r="J9" s="465" t="s">
        <v>17</v>
      </c>
      <c r="K9" s="464" t="s">
        <v>27</v>
      </c>
      <c r="L9" s="464"/>
      <c r="M9" s="464"/>
      <c r="N9" s="465" t="s">
        <v>19</v>
      </c>
      <c r="O9" s="466" t="s">
        <v>20</v>
      </c>
      <c r="P9" s="461" t="s">
        <v>28</v>
      </c>
      <c r="Q9" s="461" t="s">
        <v>22</v>
      </c>
    </row>
    <row r="10" spans="1:17" ht="66.75" customHeight="1" x14ac:dyDescent="0.25">
      <c r="A10" s="460"/>
      <c r="B10" s="424"/>
      <c r="C10" s="425"/>
      <c r="D10" s="426"/>
      <c r="E10" s="461"/>
      <c r="F10" s="462"/>
      <c r="G10" s="461"/>
      <c r="H10" s="464"/>
      <c r="I10" s="461"/>
      <c r="J10" s="465"/>
      <c r="K10" s="248" t="s">
        <v>27</v>
      </c>
      <c r="L10" s="252" t="s">
        <v>18</v>
      </c>
      <c r="M10" s="252" t="s">
        <v>31</v>
      </c>
      <c r="N10" s="465"/>
      <c r="O10" s="466"/>
      <c r="P10" s="461"/>
      <c r="Q10" s="461"/>
    </row>
    <row r="11" spans="1:17" s="239" customFormat="1" x14ac:dyDescent="0.25">
      <c r="A11" s="95"/>
      <c r="B11" s="94"/>
      <c r="C11" s="94"/>
      <c r="D11" s="94"/>
      <c r="E11" s="95"/>
      <c r="F11" s="96"/>
      <c r="G11" s="95"/>
      <c r="H11" s="92" t="s">
        <v>114</v>
      </c>
      <c r="I11" s="95"/>
      <c r="J11" s="97"/>
      <c r="K11" s="95"/>
      <c r="L11" s="95"/>
      <c r="M11" s="95"/>
      <c r="N11" s="97"/>
      <c r="O11" s="95"/>
      <c r="P11" s="95"/>
      <c r="Q11" s="98"/>
    </row>
    <row r="12" spans="1:17" s="239" customFormat="1" x14ac:dyDescent="0.25">
      <c r="A12" s="114"/>
      <c r="B12" s="113"/>
      <c r="C12" s="113"/>
      <c r="D12" s="108"/>
      <c r="E12" s="109"/>
      <c r="F12" s="100"/>
      <c r="G12" s="95"/>
      <c r="H12" s="92" t="s">
        <v>115</v>
      </c>
      <c r="I12" s="109"/>
      <c r="J12" s="97"/>
      <c r="K12" s="95"/>
      <c r="L12" s="95"/>
      <c r="M12" s="95"/>
      <c r="N12" s="97"/>
      <c r="O12" s="120"/>
      <c r="P12" s="95"/>
      <c r="Q12" s="111"/>
    </row>
    <row r="13" spans="1:17" s="239" customFormat="1" x14ac:dyDescent="0.25">
      <c r="A13" s="93"/>
      <c r="B13" s="99"/>
      <c r="C13" s="99"/>
      <c r="D13" s="94"/>
      <c r="E13" s="95"/>
      <c r="F13" s="100"/>
      <c r="G13" s="95"/>
      <c r="H13" s="92" t="s">
        <v>116</v>
      </c>
      <c r="I13" s="95"/>
      <c r="J13" s="97"/>
      <c r="K13" s="95"/>
      <c r="L13" s="95"/>
      <c r="M13" s="95"/>
      <c r="N13" s="97"/>
      <c r="O13" s="120"/>
      <c r="P13" s="110"/>
      <c r="Q13" s="98"/>
    </row>
    <row r="14" spans="1:17" s="239" customFormat="1" x14ac:dyDescent="0.25">
      <c r="A14" s="122">
        <v>11</v>
      </c>
      <c r="B14" s="194" t="s">
        <v>260</v>
      </c>
      <c r="C14" s="194"/>
      <c r="D14" s="194"/>
      <c r="E14" s="281">
        <v>2008</v>
      </c>
      <c r="F14" s="305">
        <v>33.299999999999997</v>
      </c>
      <c r="G14" s="282" t="s">
        <v>197</v>
      </c>
      <c r="H14" s="210" t="s">
        <v>239</v>
      </c>
      <c r="I14" s="283">
        <v>8</v>
      </c>
      <c r="J14" s="290">
        <v>1.1000000000000001</v>
      </c>
      <c r="K14" s="122">
        <v>71</v>
      </c>
      <c r="L14" s="283">
        <v>61</v>
      </c>
      <c r="M14" s="323">
        <f>L14/2+K14</f>
        <v>101.5</v>
      </c>
      <c r="N14" s="290">
        <f>M14*J14</f>
        <v>111.65</v>
      </c>
      <c r="O14" s="283">
        <v>8</v>
      </c>
      <c r="P14" s="282" t="s">
        <v>197</v>
      </c>
      <c r="Q14" s="286" t="s">
        <v>240</v>
      </c>
    </row>
    <row r="15" spans="1:17" s="239" customFormat="1" x14ac:dyDescent="0.25">
      <c r="A15" s="93"/>
      <c r="B15" s="64"/>
      <c r="C15" s="64"/>
      <c r="D15" s="64"/>
      <c r="E15" s="66"/>
      <c r="F15" s="74"/>
      <c r="G15" s="72"/>
      <c r="H15" s="92" t="s">
        <v>117</v>
      </c>
      <c r="I15" s="66"/>
      <c r="J15" s="91"/>
      <c r="K15" s="66"/>
      <c r="L15" s="66"/>
      <c r="M15" s="323"/>
      <c r="N15" s="290"/>
      <c r="O15" s="119"/>
      <c r="P15" s="72"/>
      <c r="Q15" s="64"/>
    </row>
    <row r="16" spans="1:17" s="239" customFormat="1" x14ac:dyDescent="0.25">
      <c r="A16" s="122">
        <v>1</v>
      </c>
      <c r="B16" s="271" t="s">
        <v>196</v>
      </c>
      <c r="C16" s="291"/>
      <c r="D16" s="291"/>
      <c r="E16" s="269">
        <v>2007</v>
      </c>
      <c r="F16" s="308">
        <v>41.7</v>
      </c>
      <c r="G16" s="269" t="s">
        <v>197</v>
      </c>
      <c r="H16" s="274" t="s">
        <v>198</v>
      </c>
      <c r="I16" s="269">
        <v>10</v>
      </c>
      <c r="J16" s="299">
        <v>1.575</v>
      </c>
      <c r="K16" s="269">
        <v>114</v>
      </c>
      <c r="L16" s="269">
        <v>186</v>
      </c>
      <c r="M16" s="323">
        <f>L16/2+K16</f>
        <v>207</v>
      </c>
      <c r="N16" s="290">
        <f>M16*J16</f>
        <v>326.02499999999998</v>
      </c>
      <c r="O16" s="269">
        <v>20</v>
      </c>
      <c r="P16" s="282" t="s">
        <v>197</v>
      </c>
      <c r="Q16" s="270" t="s">
        <v>199</v>
      </c>
    </row>
    <row r="17" spans="1:17" s="239" customFormat="1" x14ac:dyDescent="0.25">
      <c r="A17" s="122">
        <v>4</v>
      </c>
      <c r="B17" s="194" t="s">
        <v>259</v>
      </c>
      <c r="C17" s="194"/>
      <c r="D17" s="194"/>
      <c r="E17" s="281">
        <v>2008</v>
      </c>
      <c r="F17" s="305">
        <v>41</v>
      </c>
      <c r="G17" s="282" t="s">
        <v>197</v>
      </c>
      <c r="H17" s="210" t="s">
        <v>239</v>
      </c>
      <c r="I17" s="283">
        <v>12</v>
      </c>
      <c r="J17" s="290">
        <v>2.1</v>
      </c>
      <c r="K17" s="122">
        <v>83</v>
      </c>
      <c r="L17" s="283">
        <v>72</v>
      </c>
      <c r="M17" s="323">
        <f>L17/2+K17</f>
        <v>119</v>
      </c>
      <c r="N17" s="290">
        <f>M17*J17</f>
        <v>249.9</v>
      </c>
      <c r="O17" s="283">
        <v>15</v>
      </c>
      <c r="P17" s="282" t="s">
        <v>197</v>
      </c>
      <c r="Q17" s="286" t="s">
        <v>240</v>
      </c>
    </row>
    <row r="18" spans="1:17" s="239" customFormat="1" x14ac:dyDescent="0.25">
      <c r="A18" s="329">
        <v>8</v>
      </c>
      <c r="B18" s="291" t="s">
        <v>201</v>
      </c>
      <c r="C18" s="291"/>
      <c r="D18" s="291"/>
      <c r="E18" s="281">
        <v>2007</v>
      </c>
      <c r="F18" s="306">
        <v>38.9</v>
      </c>
      <c r="G18" s="273" t="s">
        <v>197</v>
      </c>
      <c r="H18" s="274" t="s">
        <v>198</v>
      </c>
      <c r="I18" s="274">
        <v>6</v>
      </c>
      <c r="J18" s="299">
        <v>0.78800000000000003</v>
      </c>
      <c r="K18" s="269">
        <v>122</v>
      </c>
      <c r="L18" s="269">
        <v>205</v>
      </c>
      <c r="M18" s="323">
        <f>L18/2+K18</f>
        <v>224.5</v>
      </c>
      <c r="N18" s="290">
        <f>M18*J18</f>
        <v>176.90600000000001</v>
      </c>
      <c r="O18" s="269">
        <v>11</v>
      </c>
      <c r="P18" s="282" t="s">
        <v>197</v>
      </c>
      <c r="Q18" s="270" t="s">
        <v>199</v>
      </c>
    </row>
    <row r="19" spans="1:17" s="239" customFormat="1" x14ac:dyDescent="0.25">
      <c r="A19" s="122">
        <v>9</v>
      </c>
      <c r="B19" s="194" t="s">
        <v>303</v>
      </c>
      <c r="C19" s="194"/>
      <c r="D19" s="194"/>
      <c r="E19" s="281">
        <v>2007</v>
      </c>
      <c r="F19" s="305">
        <v>41.7</v>
      </c>
      <c r="G19" s="282" t="s">
        <v>197</v>
      </c>
      <c r="H19" s="210" t="s">
        <v>292</v>
      </c>
      <c r="I19" s="210">
        <v>6</v>
      </c>
      <c r="J19" s="290">
        <v>0.78800000000000003</v>
      </c>
      <c r="K19" s="122">
        <v>104</v>
      </c>
      <c r="L19" s="122">
        <v>192</v>
      </c>
      <c r="M19" s="323">
        <f>L19/2+K19</f>
        <v>200</v>
      </c>
      <c r="N19" s="290">
        <f>M19*J19</f>
        <v>157.6</v>
      </c>
      <c r="O19" s="283">
        <v>10</v>
      </c>
      <c r="P19" s="282" t="s">
        <v>197</v>
      </c>
      <c r="Q19" s="286" t="s">
        <v>293</v>
      </c>
    </row>
    <row r="20" spans="1:17" s="239" customFormat="1" x14ac:dyDescent="0.25">
      <c r="A20" s="93"/>
      <c r="B20" s="64"/>
      <c r="C20" s="64"/>
      <c r="D20" s="64"/>
      <c r="E20" s="66"/>
      <c r="F20" s="74"/>
      <c r="G20" s="72"/>
      <c r="H20" s="92" t="s">
        <v>118</v>
      </c>
      <c r="I20" s="66"/>
      <c r="J20" s="91"/>
      <c r="K20" s="66"/>
      <c r="L20" s="66"/>
      <c r="M20" s="323"/>
      <c r="N20" s="290"/>
      <c r="O20" s="119"/>
      <c r="P20" s="72"/>
      <c r="Q20" s="65"/>
    </row>
    <row r="21" spans="1:17" s="239" customFormat="1" x14ac:dyDescent="0.25">
      <c r="A21" s="122">
        <v>2</v>
      </c>
      <c r="B21" s="194" t="s">
        <v>337</v>
      </c>
      <c r="C21" s="194"/>
      <c r="D21" s="194"/>
      <c r="E21" s="281">
        <v>2007</v>
      </c>
      <c r="F21" s="305">
        <v>59.2</v>
      </c>
      <c r="G21" s="282" t="s">
        <v>197</v>
      </c>
      <c r="H21" s="210" t="s">
        <v>383</v>
      </c>
      <c r="I21" s="210">
        <v>10</v>
      </c>
      <c r="J21" s="290">
        <v>1.5</v>
      </c>
      <c r="K21" s="283">
        <v>109</v>
      </c>
      <c r="L21" s="283">
        <v>190</v>
      </c>
      <c r="M21" s="323">
        <f t="shared" ref="M21:M27" si="0">L21/2+K21</f>
        <v>204</v>
      </c>
      <c r="N21" s="290">
        <f t="shared" ref="N21:N27" si="1">M21*J21</f>
        <v>306</v>
      </c>
      <c r="O21" s="283">
        <v>18</v>
      </c>
      <c r="P21" s="282" t="s">
        <v>197</v>
      </c>
      <c r="Q21" s="286" t="s">
        <v>324</v>
      </c>
    </row>
    <row r="22" spans="1:17" s="239" customFormat="1" x14ac:dyDescent="0.25">
      <c r="A22" s="122">
        <v>3</v>
      </c>
      <c r="B22" s="194" t="s">
        <v>261</v>
      </c>
      <c r="C22" s="194"/>
      <c r="D22" s="194"/>
      <c r="E22" s="281">
        <v>2008</v>
      </c>
      <c r="F22" s="305">
        <v>55.05</v>
      </c>
      <c r="G22" s="282" t="s">
        <v>197</v>
      </c>
      <c r="H22" s="210" t="s">
        <v>239</v>
      </c>
      <c r="I22" s="283">
        <v>10</v>
      </c>
      <c r="J22" s="290">
        <v>1.5</v>
      </c>
      <c r="K22" s="122">
        <v>105</v>
      </c>
      <c r="L22" s="283">
        <v>188</v>
      </c>
      <c r="M22" s="323">
        <f t="shared" si="0"/>
        <v>199</v>
      </c>
      <c r="N22" s="290">
        <f t="shared" si="1"/>
        <v>298.5</v>
      </c>
      <c r="O22" s="283">
        <v>16</v>
      </c>
      <c r="P22" s="282" t="s">
        <v>197</v>
      </c>
      <c r="Q22" s="286" t="s">
        <v>240</v>
      </c>
    </row>
    <row r="23" spans="1:17" s="239" customFormat="1" x14ac:dyDescent="0.25">
      <c r="A23" s="122">
        <v>5</v>
      </c>
      <c r="B23" s="194" t="s">
        <v>258</v>
      </c>
      <c r="C23" s="194"/>
      <c r="D23" s="194"/>
      <c r="E23" s="281">
        <v>2008</v>
      </c>
      <c r="F23" s="305">
        <v>53.3</v>
      </c>
      <c r="G23" s="282" t="s">
        <v>197</v>
      </c>
      <c r="H23" s="210" t="s">
        <v>239</v>
      </c>
      <c r="I23" s="283">
        <v>10</v>
      </c>
      <c r="J23" s="290">
        <v>1.5</v>
      </c>
      <c r="K23" s="122">
        <v>103</v>
      </c>
      <c r="L23" s="283">
        <v>127</v>
      </c>
      <c r="M23" s="323">
        <f t="shared" si="0"/>
        <v>166.5</v>
      </c>
      <c r="N23" s="290">
        <f t="shared" si="1"/>
        <v>249.75</v>
      </c>
      <c r="O23" s="283">
        <v>14</v>
      </c>
      <c r="P23" s="282" t="s">
        <v>197</v>
      </c>
      <c r="Q23" s="286" t="s">
        <v>240</v>
      </c>
    </row>
    <row r="24" spans="1:17" s="239" customFormat="1" x14ac:dyDescent="0.25">
      <c r="A24" s="122">
        <v>6</v>
      </c>
      <c r="B24" s="194" t="s">
        <v>263</v>
      </c>
      <c r="C24" s="194"/>
      <c r="D24" s="194"/>
      <c r="E24" s="281">
        <v>2008</v>
      </c>
      <c r="F24" s="305">
        <v>43.1</v>
      </c>
      <c r="G24" s="282" t="s">
        <v>197</v>
      </c>
      <c r="H24" s="210" t="s">
        <v>239</v>
      </c>
      <c r="I24" s="283">
        <v>8</v>
      </c>
      <c r="J24" s="290">
        <v>1</v>
      </c>
      <c r="K24" s="122">
        <v>103</v>
      </c>
      <c r="L24" s="283">
        <v>162</v>
      </c>
      <c r="M24" s="323">
        <f t="shared" si="0"/>
        <v>184</v>
      </c>
      <c r="N24" s="290">
        <f t="shared" si="1"/>
        <v>184</v>
      </c>
      <c r="O24" s="283">
        <v>13</v>
      </c>
      <c r="P24" s="282" t="s">
        <v>197</v>
      </c>
      <c r="Q24" s="286" t="s">
        <v>245</v>
      </c>
    </row>
    <row r="25" spans="1:17" s="239" customFormat="1" x14ac:dyDescent="0.25">
      <c r="A25" s="122">
        <v>7</v>
      </c>
      <c r="B25" s="293" t="s">
        <v>358</v>
      </c>
      <c r="C25" s="293"/>
      <c r="D25" s="293"/>
      <c r="E25" s="294">
        <v>2007</v>
      </c>
      <c r="F25" s="310">
        <v>82</v>
      </c>
      <c r="G25" s="295" t="s">
        <v>197</v>
      </c>
      <c r="H25" s="296" t="s">
        <v>232</v>
      </c>
      <c r="I25" s="296">
        <v>8</v>
      </c>
      <c r="J25" s="302">
        <v>1</v>
      </c>
      <c r="K25" s="297">
        <v>99</v>
      </c>
      <c r="L25" s="297">
        <v>160</v>
      </c>
      <c r="M25" s="323">
        <f t="shared" si="0"/>
        <v>179</v>
      </c>
      <c r="N25" s="290">
        <f t="shared" si="1"/>
        <v>179</v>
      </c>
      <c r="O25" s="297">
        <v>12</v>
      </c>
      <c r="P25" s="282" t="s">
        <v>197</v>
      </c>
      <c r="Q25" s="298" t="s">
        <v>233</v>
      </c>
    </row>
    <row r="26" spans="1:17" s="239" customFormat="1" x14ac:dyDescent="0.25">
      <c r="A26" s="122">
        <v>10</v>
      </c>
      <c r="B26" s="194" t="s">
        <v>262</v>
      </c>
      <c r="C26" s="194"/>
      <c r="D26" s="194"/>
      <c r="E26" s="281">
        <v>2008</v>
      </c>
      <c r="F26" s="305">
        <v>43.2</v>
      </c>
      <c r="G26" s="282" t="s">
        <v>197</v>
      </c>
      <c r="H26" s="210" t="s">
        <v>239</v>
      </c>
      <c r="I26" s="283">
        <v>6</v>
      </c>
      <c r="J26" s="290">
        <v>0.75</v>
      </c>
      <c r="K26" s="122">
        <v>90</v>
      </c>
      <c r="L26" s="283">
        <v>161</v>
      </c>
      <c r="M26" s="323">
        <f t="shared" si="0"/>
        <v>170.5</v>
      </c>
      <c r="N26" s="290">
        <f t="shared" si="1"/>
        <v>127.875</v>
      </c>
      <c r="O26" s="283">
        <v>9</v>
      </c>
      <c r="P26" s="282" t="s">
        <v>197</v>
      </c>
      <c r="Q26" s="286" t="s">
        <v>245</v>
      </c>
    </row>
    <row r="27" spans="1:17" s="239" customFormat="1" x14ac:dyDescent="0.25">
      <c r="A27" s="122">
        <v>12</v>
      </c>
      <c r="B27" s="194" t="s">
        <v>282</v>
      </c>
      <c r="C27" s="194"/>
      <c r="D27" s="194"/>
      <c r="E27" s="281">
        <v>2008</v>
      </c>
      <c r="F27" s="305">
        <v>45.95</v>
      </c>
      <c r="G27" s="282" t="s">
        <v>197</v>
      </c>
      <c r="H27" s="210" t="s">
        <v>265</v>
      </c>
      <c r="I27" s="210">
        <v>8</v>
      </c>
      <c r="J27" s="290">
        <v>1</v>
      </c>
      <c r="K27" s="283">
        <v>43</v>
      </c>
      <c r="L27" s="283">
        <v>83</v>
      </c>
      <c r="M27" s="323">
        <f t="shared" si="0"/>
        <v>84.5</v>
      </c>
      <c r="N27" s="290">
        <f t="shared" si="1"/>
        <v>84.5</v>
      </c>
      <c r="O27" s="283">
        <v>7</v>
      </c>
      <c r="P27" s="282" t="s">
        <v>197</v>
      </c>
      <c r="Q27" s="285" t="s">
        <v>266</v>
      </c>
    </row>
    <row r="28" spans="1:17" x14ac:dyDescent="0.25">
      <c r="A28" s="30" t="s">
        <v>48</v>
      </c>
      <c r="B28" s="30"/>
      <c r="C28" s="30"/>
      <c r="D28" s="233"/>
      <c r="E28" s="234" t="s">
        <v>78</v>
      </c>
      <c r="F28" s="30"/>
      <c r="G28" s="30"/>
      <c r="H28" s="30"/>
      <c r="I28" s="30" t="s">
        <v>48</v>
      </c>
      <c r="J28" s="30"/>
      <c r="K28" s="30"/>
      <c r="L28" s="30"/>
      <c r="M28" s="233"/>
      <c r="N28" s="30"/>
      <c r="O28" s="234" t="s">
        <v>77</v>
      </c>
      <c r="P28" s="30"/>
      <c r="Q28" s="30"/>
    </row>
    <row r="29" spans="1:17" x14ac:dyDescent="0.25">
      <c r="A29" s="30" t="s">
        <v>49</v>
      </c>
      <c r="B29" s="30"/>
      <c r="C29" s="30"/>
      <c r="D29" s="30"/>
      <c r="E29" s="30"/>
      <c r="F29" s="233"/>
      <c r="G29" s="187" t="s">
        <v>73</v>
      </c>
      <c r="H29" s="30"/>
      <c r="I29" s="30" t="s">
        <v>50</v>
      </c>
      <c r="J29" s="30"/>
      <c r="K29" s="30"/>
      <c r="L29" s="30"/>
      <c r="M29" s="30"/>
      <c r="N29" s="30"/>
      <c r="O29" s="30"/>
      <c r="P29" s="187" t="s">
        <v>167</v>
      </c>
    </row>
  </sheetData>
  <sortState ref="A21:Q27">
    <sortCondition descending="1" ref="N21:N27"/>
  </sortState>
  <mergeCells count="14">
    <mergeCell ref="N3:Q3"/>
    <mergeCell ref="A9:A10"/>
    <mergeCell ref="B9:D10"/>
    <mergeCell ref="E9:E10"/>
    <mergeCell ref="F9:F10"/>
    <mergeCell ref="G9:G10"/>
    <mergeCell ref="H9:H10"/>
    <mergeCell ref="I9:I10"/>
    <mergeCell ref="J9:J10"/>
    <mergeCell ref="K9:M9"/>
    <mergeCell ref="N9:N10"/>
    <mergeCell ref="O9:O10"/>
    <mergeCell ref="P9:P10"/>
    <mergeCell ref="Q9:Q10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zoomScale="120" zoomScaleNormal="120" workbookViewId="0">
      <selection activeCell="H9" sqref="H9:H10"/>
    </sheetView>
  </sheetViews>
  <sheetFormatPr defaultColWidth="8.85546875" defaultRowHeight="15" x14ac:dyDescent="0.25"/>
  <cols>
    <col min="1" max="1" width="6.140625" style="42" customWidth="1"/>
    <col min="2" max="2" width="3" style="42" customWidth="1"/>
    <col min="3" max="3" width="6.28515625" style="42" customWidth="1"/>
    <col min="4" max="4" width="9.28515625" style="42" customWidth="1"/>
    <col min="5" max="5" width="5.85546875" style="42" customWidth="1"/>
    <col min="6" max="6" width="6.28515625" style="42" customWidth="1"/>
    <col min="7" max="7" width="4.85546875" style="42" customWidth="1"/>
    <col min="8" max="8" width="30.28515625" style="42" customWidth="1"/>
    <col min="9" max="9" width="4.42578125" style="42" customWidth="1"/>
    <col min="10" max="10" width="5.7109375" style="42" customWidth="1"/>
    <col min="11" max="11" width="5" style="42" customWidth="1"/>
    <col min="12" max="12" width="4.5703125" style="42" customWidth="1"/>
    <col min="13" max="13" width="5.42578125" style="42" customWidth="1"/>
    <col min="14" max="14" width="7.7109375" style="42" customWidth="1"/>
    <col min="15" max="15" width="5.7109375" style="42" customWidth="1"/>
    <col min="16" max="16" width="5" style="42" customWidth="1"/>
    <col min="17" max="17" width="13.85546875" style="42" customWidth="1"/>
    <col min="18" max="16384" width="8.85546875" style="42"/>
  </cols>
  <sheetData>
    <row r="1" spans="1:17" x14ac:dyDescent="0.25">
      <c r="A1" s="29" t="s">
        <v>0</v>
      </c>
      <c r="B1" s="29"/>
      <c r="C1" s="29"/>
      <c r="D1" s="29"/>
      <c r="E1" s="29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15.75" thickBot="1" x14ac:dyDescent="0.3">
      <c r="A2" s="29" t="s">
        <v>1</v>
      </c>
      <c r="B2" s="29"/>
      <c r="C2" s="29"/>
      <c r="D2" s="29"/>
      <c r="E2" s="29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ht="13.5" customHeight="1" thickBot="1" x14ac:dyDescent="0.3">
      <c r="A3" s="30"/>
      <c r="B3" s="30"/>
      <c r="C3" s="30"/>
      <c r="D3" s="30"/>
      <c r="E3" s="30"/>
      <c r="F3" s="30"/>
      <c r="G3" s="30"/>
      <c r="H3" s="30"/>
      <c r="I3" s="30"/>
      <c r="J3" s="29" t="s">
        <v>60</v>
      </c>
      <c r="K3" s="30"/>
      <c r="L3" s="30"/>
      <c r="M3" s="30"/>
      <c r="N3" s="456" t="s">
        <v>3</v>
      </c>
      <c r="O3" s="457"/>
      <c r="P3" s="457"/>
      <c r="Q3" s="458"/>
    </row>
    <row r="4" spans="1:17" ht="21" customHeight="1" thickBot="1" x14ac:dyDescent="0.3">
      <c r="A4" s="51" t="s">
        <v>4</v>
      </c>
      <c r="B4" s="28">
        <v>24</v>
      </c>
      <c r="C4" s="51" t="s">
        <v>5</v>
      </c>
      <c r="D4" s="28" t="s">
        <v>154</v>
      </c>
      <c r="E4" s="51" t="s">
        <v>6</v>
      </c>
      <c r="F4" s="28">
        <v>2018</v>
      </c>
      <c r="G4" s="30"/>
      <c r="H4" s="32" t="s">
        <v>7</v>
      </c>
      <c r="I4" s="30"/>
      <c r="J4" s="30" t="s">
        <v>8</v>
      </c>
      <c r="K4" s="30"/>
      <c r="L4" s="30"/>
      <c r="M4" s="30"/>
      <c r="N4" s="33" t="s">
        <v>66</v>
      </c>
      <c r="O4" s="34"/>
      <c r="P4" s="35"/>
      <c r="Q4" s="35"/>
    </row>
    <row r="5" spans="1:17" ht="15.75" thickBot="1" x14ac:dyDescent="0.3">
      <c r="A5" s="30"/>
      <c r="B5" s="30"/>
      <c r="C5" s="30"/>
      <c r="D5" s="30"/>
      <c r="E5" s="30"/>
      <c r="F5" s="30"/>
      <c r="G5" s="30"/>
      <c r="H5" s="36" t="s">
        <v>30</v>
      </c>
      <c r="I5" s="30"/>
      <c r="J5" s="30"/>
      <c r="K5" s="30"/>
      <c r="L5" s="30"/>
      <c r="M5" s="30"/>
      <c r="N5" s="37" t="s">
        <v>185</v>
      </c>
      <c r="O5" s="38"/>
      <c r="P5" s="39"/>
      <c r="Q5" s="39"/>
    </row>
    <row r="6" spans="1:17" ht="15.75" x14ac:dyDescent="0.25">
      <c r="A6" s="55" t="s">
        <v>155</v>
      </c>
      <c r="B6" s="40"/>
      <c r="C6" s="40"/>
      <c r="D6" s="41"/>
      <c r="E6" s="30"/>
      <c r="G6" s="30" t="s">
        <v>165</v>
      </c>
      <c r="H6" s="30"/>
      <c r="I6" s="30"/>
      <c r="J6" s="30"/>
      <c r="K6" s="30"/>
      <c r="L6" s="30"/>
      <c r="M6" s="30"/>
      <c r="N6" s="246"/>
      <c r="O6" s="246"/>
      <c r="P6" s="235"/>
      <c r="Q6" s="236"/>
    </row>
    <row r="7" spans="1:17" ht="15.75" x14ac:dyDescent="0.25">
      <c r="A7" s="44" t="s">
        <v>156</v>
      </c>
      <c r="B7" s="45"/>
      <c r="C7" s="45"/>
      <c r="D7" s="46"/>
      <c r="E7" s="30"/>
      <c r="F7" s="30" t="s">
        <v>53</v>
      </c>
      <c r="G7" s="30"/>
      <c r="H7" s="30"/>
      <c r="I7" s="30"/>
      <c r="K7" s="229" t="s">
        <v>157</v>
      </c>
      <c r="L7" s="62"/>
      <c r="M7" s="62"/>
      <c r="N7" s="257"/>
      <c r="O7" s="258"/>
      <c r="P7" s="52"/>
      <c r="Q7" s="259"/>
    </row>
    <row r="8" spans="1:17" ht="3" customHeight="1" x14ac:dyDescent="0.2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</row>
    <row r="9" spans="1:17" x14ac:dyDescent="0.25">
      <c r="A9" s="459" t="s">
        <v>10</v>
      </c>
      <c r="B9" s="475" t="s">
        <v>26</v>
      </c>
      <c r="C9" s="476"/>
      <c r="D9" s="477"/>
      <c r="E9" s="461" t="s">
        <v>12</v>
      </c>
      <c r="F9" s="462" t="s">
        <v>13</v>
      </c>
      <c r="G9" s="461" t="s">
        <v>14</v>
      </c>
      <c r="H9" s="463" t="s">
        <v>15</v>
      </c>
      <c r="I9" s="461" t="s">
        <v>16</v>
      </c>
      <c r="J9" s="465" t="s">
        <v>17</v>
      </c>
      <c r="K9" s="464" t="s">
        <v>27</v>
      </c>
      <c r="L9" s="464"/>
      <c r="M9" s="464"/>
      <c r="N9" s="465" t="s">
        <v>19</v>
      </c>
      <c r="O9" s="466" t="s">
        <v>20</v>
      </c>
      <c r="P9" s="461" t="s">
        <v>29</v>
      </c>
      <c r="Q9" s="461" t="s">
        <v>22</v>
      </c>
    </row>
    <row r="10" spans="1:17" ht="68.25" customHeight="1" x14ac:dyDescent="0.25">
      <c r="A10" s="460"/>
      <c r="B10" s="478"/>
      <c r="C10" s="479"/>
      <c r="D10" s="480"/>
      <c r="E10" s="461"/>
      <c r="F10" s="462"/>
      <c r="G10" s="461"/>
      <c r="H10" s="464"/>
      <c r="I10" s="461"/>
      <c r="J10" s="465"/>
      <c r="K10" s="248" t="s">
        <v>27</v>
      </c>
      <c r="L10" s="252" t="s">
        <v>18</v>
      </c>
      <c r="M10" s="252" t="s">
        <v>31</v>
      </c>
      <c r="N10" s="465"/>
      <c r="O10" s="466"/>
      <c r="P10" s="461"/>
      <c r="Q10" s="461"/>
    </row>
    <row r="11" spans="1:17" s="239" customFormat="1" x14ac:dyDescent="0.25">
      <c r="A11" s="93"/>
      <c r="B11" s="94"/>
      <c r="C11" s="94"/>
      <c r="D11" s="94"/>
      <c r="E11" s="95"/>
      <c r="F11" s="96"/>
      <c r="G11" s="95"/>
      <c r="H11" s="106" t="s">
        <v>119</v>
      </c>
      <c r="I11" s="95"/>
      <c r="J11" s="97"/>
      <c r="K11" s="95"/>
      <c r="L11" s="95"/>
      <c r="M11" s="95"/>
      <c r="N11" s="97"/>
      <c r="O11" s="95"/>
      <c r="P11" s="95"/>
      <c r="Q11" s="98"/>
    </row>
    <row r="12" spans="1:17" s="239" customFormat="1" x14ac:dyDescent="0.25">
      <c r="A12" s="122">
        <v>4</v>
      </c>
      <c r="B12" s="194" t="s">
        <v>368</v>
      </c>
      <c r="C12" s="194"/>
      <c r="D12" s="194"/>
      <c r="E12" s="281">
        <v>2006</v>
      </c>
      <c r="F12" s="305">
        <v>31.65</v>
      </c>
      <c r="G12" s="282" t="s">
        <v>197</v>
      </c>
      <c r="H12" s="210" t="s">
        <v>265</v>
      </c>
      <c r="I12" s="210">
        <v>10</v>
      </c>
      <c r="J12" s="290">
        <v>1.3</v>
      </c>
      <c r="K12" s="283">
        <v>67</v>
      </c>
      <c r="L12" s="283">
        <v>160</v>
      </c>
      <c r="M12" s="323">
        <f>L12/2+K12</f>
        <v>147</v>
      </c>
      <c r="N12" s="290">
        <f>M12*J12</f>
        <v>191.1</v>
      </c>
      <c r="O12" s="283">
        <v>15</v>
      </c>
      <c r="P12" s="282" t="s">
        <v>197</v>
      </c>
      <c r="Q12" s="285" t="s">
        <v>266</v>
      </c>
    </row>
    <row r="13" spans="1:17" s="239" customFormat="1" x14ac:dyDescent="0.25">
      <c r="A13" s="122">
        <v>6</v>
      </c>
      <c r="B13" s="194" t="s">
        <v>255</v>
      </c>
      <c r="C13" s="194"/>
      <c r="D13" s="194"/>
      <c r="E13" s="281">
        <v>2006</v>
      </c>
      <c r="F13" s="305">
        <v>32.200000000000003</v>
      </c>
      <c r="G13" s="282" t="s">
        <v>197</v>
      </c>
      <c r="H13" s="210" t="s">
        <v>239</v>
      </c>
      <c r="I13" s="283">
        <v>10</v>
      </c>
      <c r="J13" s="290">
        <v>1.3</v>
      </c>
      <c r="K13" s="122">
        <v>69</v>
      </c>
      <c r="L13" s="283">
        <v>101</v>
      </c>
      <c r="M13" s="323">
        <f>L13/2+K13</f>
        <v>119.5</v>
      </c>
      <c r="N13" s="290">
        <f>M13*J13</f>
        <v>155.35</v>
      </c>
      <c r="O13" s="283">
        <v>13</v>
      </c>
      <c r="P13" s="282" t="s">
        <v>197</v>
      </c>
      <c r="Q13" s="286" t="s">
        <v>240</v>
      </c>
    </row>
    <row r="14" spans="1:17" s="239" customFormat="1" x14ac:dyDescent="0.25">
      <c r="A14" s="122">
        <v>11</v>
      </c>
      <c r="B14" s="194" t="s">
        <v>333</v>
      </c>
      <c r="C14" s="194"/>
      <c r="D14" s="194"/>
      <c r="E14" s="281">
        <v>2006</v>
      </c>
      <c r="F14" s="305">
        <v>32.5</v>
      </c>
      <c r="G14" s="282" t="s">
        <v>197</v>
      </c>
      <c r="H14" s="210" t="s">
        <v>383</v>
      </c>
      <c r="I14" s="210">
        <v>8</v>
      </c>
      <c r="J14" s="290">
        <v>0.97499999999999998</v>
      </c>
      <c r="K14" s="283">
        <v>22</v>
      </c>
      <c r="L14" s="283">
        <v>173</v>
      </c>
      <c r="M14" s="323">
        <f>L14/2+K14</f>
        <v>108.5</v>
      </c>
      <c r="N14" s="290">
        <f>M14*J14</f>
        <v>105.78749999999999</v>
      </c>
      <c r="O14" s="283">
        <v>8</v>
      </c>
      <c r="P14" s="282" t="s">
        <v>197</v>
      </c>
      <c r="Q14" s="286" t="s">
        <v>324</v>
      </c>
    </row>
    <row r="15" spans="1:17" s="239" customFormat="1" x14ac:dyDescent="0.25">
      <c r="A15" s="93"/>
      <c r="B15" s="64"/>
      <c r="C15" s="64"/>
      <c r="D15" s="64"/>
      <c r="E15" s="66"/>
      <c r="F15" s="74"/>
      <c r="G15" s="59"/>
      <c r="H15" s="106" t="s">
        <v>186</v>
      </c>
      <c r="I15" s="66"/>
      <c r="J15" s="91"/>
      <c r="K15" s="66"/>
      <c r="L15" s="66"/>
      <c r="M15" s="323"/>
      <c r="N15" s="290"/>
      <c r="O15" s="66"/>
      <c r="P15" s="72"/>
      <c r="Q15" s="64"/>
    </row>
    <row r="16" spans="1:17" s="239" customFormat="1" x14ac:dyDescent="0.25">
      <c r="A16" s="122">
        <v>7</v>
      </c>
      <c r="B16" s="291" t="s">
        <v>200</v>
      </c>
      <c r="C16" s="291"/>
      <c r="D16" s="291"/>
      <c r="E16" s="272">
        <v>2006</v>
      </c>
      <c r="F16" s="306">
        <v>36.799999999999997</v>
      </c>
      <c r="G16" s="273" t="s">
        <v>197</v>
      </c>
      <c r="H16" s="274" t="s">
        <v>198</v>
      </c>
      <c r="I16" s="274">
        <v>8</v>
      </c>
      <c r="J16" s="299">
        <v>0.9</v>
      </c>
      <c r="K16" s="269">
        <v>77</v>
      </c>
      <c r="L16" s="269">
        <v>170</v>
      </c>
      <c r="M16" s="323">
        <f>L16/2+K16</f>
        <v>162</v>
      </c>
      <c r="N16" s="290">
        <f>M16*J16</f>
        <v>145.80000000000001</v>
      </c>
      <c r="O16" s="269">
        <v>12</v>
      </c>
      <c r="P16" s="282" t="s">
        <v>197</v>
      </c>
      <c r="Q16" s="270" t="s">
        <v>199</v>
      </c>
    </row>
    <row r="17" spans="1:17" s="239" customFormat="1" x14ac:dyDescent="0.25">
      <c r="A17" s="122">
        <v>10</v>
      </c>
      <c r="B17" s="194" t="s">
        <v>310</v>
      </c>
      <c r="C17" s="194"/>
      <c r="D17" s="194"/>
      <c r="E17" s="281" t="s">
        <v>311</v>
      </c>
      <c r="F17" s="305">
        <v>34.6</v>
      </c>
      <c r="G17" s="282" t="s">
        <v>197</v>
      </c>
      <c r="H17" s="210" t="s">
        <v>305</v>
      </c>
      <c r="I17" s="210">
        <v>8</v>
      </c>
      <c r="J17" s="290">
        <v>0.9</v>
      </c>
      <c r="K17" s="283">
        <v>68</v>
      </c>
      <c r="L17" s="283">
        <v>118</v>
      </c>
      <c r="M17" s="323">
        <f>L17/2+K17</f>
        <v>127</v>
      </c>
      <c r="N17" s="290">
        <f>M17*J17</f>
        <v>114.3</v>
      </c>
      <c r="O17" s="283">
        <v>9</v>
      </c>
      <c r="P17" s="282" t="s">
        <v>197</v>
      </c>
      <c r="Q17" s="286" t="s">
        <v>306</v>
      </c>
    </row>
    <row r="18" spans="1:17" s="239" customFormat="1" x14ac:dyDescent="0.25">
      <c r="A18" s="122">
        <v>12</v>
      </c>
      <c r="B18" s="194" t="s">
        <v>349</v>
      </c>
      <c r="C18" s="194"/>
      <c r="D18" s="194"/>
      <c r="E18" s="281">
        <v>2006</v>
      </c>
      <c r="F18" s="305">
        <v>36.15</v>
      </c>
      <c r="G18" s="282" t="s">
        <v>197</v>
      </c>
      <c r="H18" s="210" t="s">
        <v>218</v>
      </c>
      <c r="I18" s="210">
        <v>8</v>
      </c>
      <c r="J18" s="290">
        <v>0.9</v>
      </c>
      <c r="K18" s="283">
        <v>26</v>
      </c>
      <c r="L18" s="283">
        <v>71</v>
      </c>
      <c r="M18" s="323">
        <f>L18/2+K18</f>
        <v>61.5</v>
      </c>
      <c r="N18" s="290">
        <f>M18*J18</f>
        <v>55.35</v>
      </c>
      <c r="O18" s="283">
        <v>7</v>
      </c>
      <c r="P18" s="282" t="s">
        <v>197</v>
      </c>
      <c r="Q18" s="285" t="s">
        <v>350</v>
      </c>
    </row>
    <row r="19" spans="1:17" s="239" customFormat="1" x14ac:dyDescent="0.25">
      <c r="A19" s="95"/>
      <c r="B19" s="99"/>
      <c r="C19" s="99"/>
      <c r="D19" s="94"/>
      <c r="E19" s="95"/>
      <c r="F19" s="100"/>
      <c r="G19" s="95"/>
      <c r="H19" s="106" t="s">
        <v>120</v>
      </c>
      <c r="I19" s="95"/>
      <c r="J19" s="97"/>
      <c r="K19" s="95"/>
      <c r="L19" s="95"/>
      <c r="M19" s="323"/>
      <c r="N19" s="290"/>
      <c r="O19" s="95"/>
      <c r="P19" s="110"/>
      <c r="Q19" s="112"/>
    </row>
    <row r="20" spans="1:17" s="239" customFormat="1" ht="30" x14ac:dyDescent="0.25">
      <c r="A20" s="122">
        <v>5</v>
      </c>
      <c r="B20" s="194" t="s">
        <v>256</v>
      </c>
      <c r="C20" s="194"/>
      <c r="D20" s="194"/>
      <c r="E20" s="281">
        <v>2006</v>
      </c>
      <c r="F20" s="305">
        <v>41.8</v>
      </c>
      <c r="G20" s="282" t="s">
        <v>197</v>
      </c>
      <c r="H20" s="210" t="s">
        <v>239</v>
      </c>
      <c r="I20" s="283">
        <v>8</v>
      </c>
      <c r="J20" s="290">
        <v>0.82499999999999996</v>
      </c>
      <c r="K20" s="122">
        <v>111</v>
      </c>
      <c r="L20" s="283">
        <v>194</v>
      </c>
      <c r="M20" s="323">
        <f>L20/2+K20</f>
        <v>208</v>
      </c>
      <c r="N20" s="290">
        <f>M20*J20</f>
        <v>171.6</v>
      </c>
      <c r="O20" s="283">
        <v>14</v>
      </c>
      <c r="P20" s="282" t="s">
        <v>197</v>
      </c>
      <c r="Q20" s="286" t="s">
        <v>245</v>
      </c>
    </row>
    <row r="21" spans="1:17" s="239" customFormat="1" ht="30" x14ac:dyDescent="0.25">
      <c r="A21" s="122">
        <v>9</v>
      </c>
      <c r="B21" s="194" t="s">
        <v>230</v>
      </c>
      <c r="C21" s="194"/>
      <c r="D21" s="194"/>
      <c r="E21" s="281">
        <v>2006</v>
      </c>
      <c r="F21" s="305">
        <v>39.200000000000003</v>
      </c>
      <c r="G21" s="282" t="s">
        <v>224</v>
      </c>
      <c r="H21" s="210" t="s">
        <v>220</v>
      </c>
      <c r="I21" s="283">
        <v>8</v>
      </c>
      <c r="J21" s="290">
        <v>0.82499999999999996</v>
      </c>
      <c r="K21" s="122">
        <v>70</v>
      </c>
      <c r="L21" s="283">
        <v>164</v>
      </c>
      <c r="M21" s="323">
        <f>L21/2+K21</f>
        <v>152</v>
      </c>
      <c r="N21" s="290">
        <f>M21*J21</f>
        <v>125.39999999999999</v>
      </c>
      <c r="O21" s="283">
        <v>10</v>
      </c>
      <c r="P21" s="282" t="s">
        <v>197</v>
      </c>
      <c r="Q21" s="286" t="s">
        <v>221</v>
      </c>
    </row>
    <row r="22" spans="1:17" s="239" customFormat="1" x14ac:dyDescent="0.25">
      <c r="A22" s="93"/>
      <c r="B22" s="113"/>
      <c r="C22" s="113"/>
      <c r="D22" s="108"/>
      <c r="E22" s="109"/>
      <c r="F22" s="100"/>
      <c r="G22" s="109"/>
      <c r="H22" s="106" t="s">
        <v>122</v>
      </c>
      <c r="I22" s="109"/>
      <c r="J22" s="97"/>
      <c r="K22" s="95"/>
      <c r="L22" s="95"/>
      <c r="M22" s="323"/>
      <c r="N22" s="290"/>
      <c r="O22" s="95"/>
      <c r="P22" s="110"/>
      <c r="Q22" s="111"/>
    </row>
    <row r="23" spans="1:17" s="239" customFormat="1" x14ac:dyDescent="0.25">
      <c r="A23" s="122">
        <v>1</v>
      </c>
      <c r="B23" s="194" t="s">
        <v>279</v>
      </c>
      <c r="C23" s="194"/>
      <c r="D23" s="194"/>
      <c r="E23" s="281">
        <v>2006</v>
      </c>
      <c r="F23" s="305">
        <v>47.3</v>
      </c>
      <c r="G23" s="282" t="s">
        <v>197</v>
      </c>
      <c r="H23" s="210" t="s">
        <v>265</v>
      </c>
      <c r="I23" s="210">
        <v>16</v>
      </c>
      <c r="J23" s="290">
        <v>4.2</v>
      </c>
      <c r="K23" s="283">
        <v>80</v>
      </c>
      <c r="L23" s="283">
        <v>131</v>
      </c>
      <c r="M23" s="323">
        <f>L23/2+K23</f>
        <v>145.5</v>
      </c>
      <c r="N23" s="290">
        <f>M23*J23</f>
        <v>611.1</v>
      </c>
      <c r="O23" s="283">
        <v>20</v>
      </c>
      <c r="P23" s="282" t="s">
        <v>389</v>
      </c>
      <c r="Q23" s="285" t="s">
        <v>266</v>
      </c>
    </row>
    <row r="24" spans="1:17" s="239" customFormat="1" x14ac:dyDescent="0.25">
      <c r="A24" s="122">
        <v>8</v>
      </c>
      <c r="B24" s="194" t="s">
        <v>332</v>
      </c>
      <c r="C24" s="194"/>
      <c r="D24" s="194"/>
      <c r="E24" s="281">
        <v>2006</v>
      </c>
      <c r="F24" s="305">
        <v>43.5</v>
      </c>
      <c r="G24" s="282" t="s">
        <v>197</v>
      </c>
      <c r="H24" s="210" t="s">
        <v>383</v>
      </c>
      <c r="I24" s="210">
        <v>8</v>
      </c>
      <c r="J24" s="290">
        <v>0.78800000000000003</v>
      </c>
      <c r="K24" s="283">
        <v>110</v>
      </c>
      <c r="L24" s="283">
        <v>100</v>
      </c>
      <c r="M24" s="323">
        <f>L24/2+K24</f>
        <v>160</v>
      </c>
      <c r="N24" s="290">
        <f>M24*J24</f>
        <v>126.08000000000001</v>
      </c>
      <c r="O24" s="283">
        <v>11</v>
      </c>
      <c r="P24" s="282" t="s">
        <v>197</v>
      </c>
      <c r="Q24" s="286" t="s">
        <v>324</v>
      </c>
    </row>
    <row r="25" spans="1:17" s="239" customFormat="1" x14ac:dyDescent="0.25">
      <c r="A25" s="93"/>
      <c r="B25" s="99"/>
      <c r="C25" s="99"/>
      <c r="D25" s="94"/>
      <c r="E25" s="95"/>
      <c r="F25" s="100"/>
      <c r="G25" s="95"/>
      <c r="H25" s="106" t="s">
        <v>121</v>
      </c>
      <c r="I25" s="95"/>
      <c r="J25" s="97"/>
      <c r="K25" s="95"/>
      <c r="L25" s="95"/>
      <c r="M25" s="323"/>
      <c r="N25" s="290"/>
      <c r="O25" s="95"/>
      <c r="P25" s="110"/>
      <c r="Q25" s="17"/>
    </row>
    <row r="26" spans="1:17" s="239" customFormat="1" x14ac:dyDescent="0.25">
      <c r="A26" s="122">
        <v>2</v>
      </c>
      <c r="B26" s="194" t="s">
        <v>280</v>
      </c>
      <c r="C26" s="194"/>
      <c r="D26" s="194"/>
      <c r="E26" s="281">
        <v>2006</v>
      </c>
      <c r="F26" s="305">
        <v>53.6</v>
      </c>
      <c r="G26" s="282" t="s">
        <v>197</v>
      </c>
      <c r="H26" s="210" t="s">
        <v>265</v>
      </c>
      <c r="I26" s="210">
        <v>16</v>
      </c>
      <c r="J26" s="290">
        <v>4</v>
      </c>
      <c r="K26" s="283">
        <v>61</v>
      </c>
      <c r="L26" s="283">
        <v>128</v>
      </c>
      <c r="M26" s="323">
        <f t="shared" ref="M26:M27" si="0">L26/2+K26</f>
        <v>125</v>
      </c>
      <c r="N26" s="290">
        <f t="shared" ref="N26:N27" si="1">M26*J26</f>
        <v>500</v>
      </c>
      <c r="O26" s="283">
        <v>18</v>
      </c>
      <c r="P26" s="282" t="s">
        <v>389</v>
      </c>
      <c r="Q26" s="285" t="s">
        <v>266</v>
      </c>
    </row>
    <row r="27" spans="1:17" s="239" customFormat="1" x14ac:dyDescent="0.25">
      <c r="A27" s="122">
        <v>3</v>
      </c>
      <c r="B27" s="194" t="s">
        <v>281</v>
      </c>
      <c r="C27" s="194"/>
      <c r="D27" s="194"/>
      <c r="E27" s="281">
        <v>2006</v>
      </c>
      <c r="F27" s="305">
        <v>63.9</v>
      </c>
      <c r="G27" s="282" t="s">
        <v>197</v>
      </c>
      <c r="H27" s="210" t="s">
        <v>265</v>
      </c>
      <c r="I27" s="210">
        <v>12</v>
      </c>
      <c r="J27" s="290">
        <v>1.5</v>
      </c>
      <c r="K27" s="283">
        <v>80</v>
      </c>
      <c r="L27" s="283">
        <v>123</v>
      </c>
      <c r="M27" s="323">
        <f t="shared" si="0"/>
        <v>141.5</v>
      </c>
      <c r="N27" s="290">
        <f t="shared" si="1"/>
        <v>212.25</v>
      </c>
      <c r="O27" s="283">
        <v>16</v>
      </c>
      <c r="P27" s="282" t="s">
        <v>197</v>
      </c>
      <c r="Q27" s="285" t="s">
        <v>266</v>
      </c>
    </row>
    <row r="28" spans="1:17" x14ac:dyDescent="0.25">
      <c r="A28" s="30" t="s">
        <v>48</v>
      </c>
      <c r="B28" s="30"/>
      <c r="C28" s="30"/>
      <c r="D28" s="233"/>
      <c r="E28" s="234" t="s">
        <v>78</v>
      </c>
      <c r="F28" s="30"/>
      <c r="G28" s="30"/>
      <c r="H28" s="30"/>
      <c r="I28" s="30" t="s">
        <v>48</v>
      </c>
      <c r="J28" s="30"/>
      <c r="K28" s="30"/>
      <c r="L28" s="30"/>
      <c r="M28" s="233"/>
      <c r="N28" s="30"/>
      <c r="O28" s="234" t="s">
        <v>77</v>
      </c>
      <c r="P28" s="30"/>
      <c r="Q28" s="30"/>
    </row>
    <row r="29" spans="1:17" x14ac:dyDescent="0.25">
      <c r="A29" s="30" t="s">
        <v>49</v>
      </c>
      <c r="B29" s="30"/>
      <c r="C29" s="30"/>
      <c r="D29" s="30"/>
      <c r="E29" s="30"/>
      <c r="F29" s="233"/>
      <c r="G29" s="187" t="s">
        <v>73</v>
      </c>
      <c r="H29" s="30"/>
      <c r="I29" s="30" t="s">
        <v>50</v>
      </c>
      <c r="J29" s="30"/>
      <c r="K29" s="30"/>
      <c r="L29" s="30"/>
      <c r="M29" s="30"/>
      <c r="N29" s="30"/>
      <c r="O29" s="30"/>
      <c r="P29" s="202" t="s">
        <v>167</v>
      </c>
    </row>
    <row r="30" spans="1:17" x14ac:dyDescent="0.2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</row>
  </sheetData>
  <sortState ref="A24:Q25">
    <sortCondition descending="1" ref="N24:N25"/>
  </sortState>
  <mergeCells count="14">
    <mergeCell ref="Q9:Q10"/>
    <mergeCell ref="N3:Q3"/>
    <mergeCell ref="A9:A10"/>
    <mergeCell ref="B9:D10"/>
    <mergeCell ref="E9:E10"/>
    <mergeCell ref="F9:F10"/>
    <mergeCell ref="G9:G10"/>
    <mergeCell ref="H9:H10"/>
    <mergeCell ref="I9:I10"/>
    <mergeCell ref="J9:J10"/>
    <mergeCell ref="K9:M9"/>
    <mergeCell ref="N9:N10"/>
    <mergeCell ref="O9:O10"/>
    <mergeCell ref="P9:P10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zoomScale="120" zoomScaleNormal="120" workbookViewId="0">
      <selection activeCell="H30" sqref="H30"/>
    </sheetView>
  </sheetViews>
  <sheetFormatPr defaultColWidth="8.85546875" defaultRowHeight="15" x14ac:dyDescent="0.25"/>
  <cols>
    <col min="1" max="1" width="5.85546875" style="42" customWidth="1"/>
    <col min="2" max="2" width="3.28515625" style="42" customWidth="1"/>
    <col min="3" max="3" width="6.7109375" style="42" customWidth="1"/>
    <col min="4" max="4" width="10.5703125" style="42" customWidth="1"/>
    <col min="5" max="5" width="6.42578125" style="42" customWidth="1"/>
    <col min="6" max="6" width="6.42578125" style="245" customWidth="1"/>
    <col min="7" max="7" width="5" style="42" customWidth="1"/>
    <col min="8" max="8" width="27.5703125" style="42" customWidth="1"/>
    <col min="9" max="9" width="3.5703125" style="42" customWidth="1"/>
    <col min="10" max="10" width="5.85546875" style="42" customWidth="1"/>
    <col min="11" max="11" width="4.5703125" style="42" customWidth="1"/>
    <col min="12" max="12" width="4.85546875" style="42" customWidth="1"/>
    <col min="13" max="13" width="5.85546875" style="42" customWidth="1"/>
    <col min="14" max="14" width="6.85546875" style="42" customWidth="1"/>
    <col min="15" max="15" width="5" style="42" customWidth="1"/>
    <col min="16" max="16" width="6" style="42" customWidth="1"/>
    <col min="17" max="17" width="14.28515625" style="42" customWidth="1"/>
    <col min="18" max="16384" width="8.85546875" style="42"/>
  </cols>
  <sheetData>
    <row r="1" spans="1:17" x14ac:dyDescent="0.25">
      <c r="A1" s="260" t="s">
        <v>0</v>
      </c>
      <c r="B1" s="260"/>
      <c r="C1" s="260"/>
      <c r="D1" s="260"/>
      <c r="E1" s="260"/>
      <c r="F1" s="24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15.75" thickBot="1" x14ac:dyDescent="0.3">
      <c r="A2" s="260" t="s">
        <v>1</v>
      </c>
      <c r="B2" s="260"/>
      <c r="C2" s="260"/>
      <c r="D2" s="260"/>
      <c r="E2" s="260"/>
      <c r="F2" s="24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ht="12.75" customHeight="1" thickBot="1" x14ac:dyDescent="0.3">
      <c r="A3" s="30"/>
      <c r="B3" s="30"/>
      <c r="C3" s="30"/>
      <c r="D3" s="261"/>
      <c r="E3" s="30"/>
      <c r="F3" s="240"/>
      <c r="G3" s="30"/>
      <c r="H3" s="30"/>
      <c r="I3" s="30"/>
      <c r="J3" s="260" t="s">
        <v>60</v>
      </c>
      <c r="K3" s="30"/>
      <c r="L3" s="30"/>
      <c r="M3" s="30"/>
      <c r="N3" s="456" t="s">
        <v>3</v>
      </c>
      <c r="O3" s="457"/>
      <c r="P3" s="457"/>
      <c r="Q3" s="458"/>
    </row>
    <row r="4" spans="1:17" ht="21" customHeight="1" thickBot="1" x14ac:dyDescent="0.3">
      <c r="A4" s="51" t="s">
        <v>4</v>
      </c>
      <c r="B4" s="28">
        <v>24</v>
      </c>
      <c r="C4" s="51" t="s">
        <v>5</v>
      </c>
      <c r="D4" s="28" t="s">
        <v>154</v>
      </c>
      <c r="E4" s="51" t="s">
        <v>6</v>
      </c>
      <c r="F4" s="58">
        <v>2018</v>
      </c>
      <c r="G4" s="30"/>
      <c r="H4" s="267" t="s">
        <v>7</v>
      </c>
      <c r="I4" s="30"/>
      <c r="J4" s="30" t="s">
        <v>8</v>
      </c>
      <c r="K4" s="30"/>
      <c r="L4" s="30"/>
      <c r="M4" s="30"/>
      <c r="N4" s="262" t="s">
        <v>62</v>
      </c>
      <c r="O4" s="34"/>
      <c r="P4" s="35"/>
      <c r="Q4" s="35"/>
    </row>
    <row r="5" spans="1:17" ht="13.5" customHeight="1" thickBot="1" x14ac:dyDescent="0.3">
      <c r="A5" s="30"/>
      <c r="B5" s="30"/>
      <c r="C5" s="30"/>
      <c r="D5" s="30"/>
      <c r="E5" s="30"/>
      <c r="F5" s="240"/>
      <c r="G5" s="30"/>
      <c r="H5" s="263" t="s">
        <v>30</v>
      </c>
      <c r="I5" s="30"/>
      <c r="J5" s="30"/>
      <c r="K5" s="30"/>
      <c r="L5" s="30"/>
      <c r="M5" s="30"/>
      <c r="N5" s="264" t="s">
        <v>108</v>
      </c>
      <c r="O5" s="38"/>
      <c r="P5" s="39"/>
      <c r="Q5" s="39"/>
    </row>
    <row r="6" spans="1:17" ht="15.75" x14ac:dyDescent="0.25">
      <c r="A6" s="55" t="s">
        <v>155</v>
      </c>
      <c r="B6" s="40"/>
      <c r="C6" s="40"/>
      <c r="D6" s="41"/>
      <c r="E6" s="30"/>
      <c r="G6" s="240" t="s">
        <v>165</v>
      </c>
      <c r="H6" s="30"/>
      <c r="I6" s="30"/>
      <c r="J6" s="30"/>
      <c r="K6" s="30"/>
      <c r="L6" s="30"/>
      <c r="M6" s="30"/>
      <c r="N6" s="30"/>
      <c r="O6" s="30"/>
      <c r="P6" s="235"/>
      <c r="Q6" s="236"/>
    </row>
    <row r="7" spans="1:17" ht="15.75" x14ac:dyDescent="0.25">
      <c r="A7" s="44" t="s">
        <v>156</v>
      </c>
      <c r="B7" s="45"/>
      <c r="C7" s="45"/>
      <c r="D7" s="46"/>
      <c r="E7" s="30"/>
      <c r="F7" s="240" t="s">
        <v>55</v>
      </c>
      <c r="G7" s="30"/>
      <c r="H7" s="30"/>
      <c r="I7" s="30"/>
      <c r="K7" s="229" t="s">
        <v>157</v>
      </c>
      <c r="L7" s="62"/>
      <c r="M7" s="62"/>
      <c r="N7" s="257"/>
      <c r="O7" s="258"/>
      <c r="P7" s="258"/>
      <c r="Q7" s="259"/>
    </row>
    <row r="8" spans="1:17" ht="4.5" customHeight="1" x14ac:dyDescent="0.25">
      <c r="A8" s="30"/>
      <c r="B8" s="30"/>
      <c r="C8" s="30"/>
      <c r="D8" s="30"/>
      <c r="E8" s="30"/>
      <c r="F8" s="24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</row>
    <row r="9" spans="1:17" x14ac:dyDescent="0.25">
      <c r="A9" s="481" t="s">
        <v>10</v>
      </c>
      <c r="B9" s="482" t="s">
        <v>26</v>
      </c>
      <c r="C9" s="483"/>
      <c r="D9" s="484"/>
      <c r="E9" s="438" t="s">
        <v>12</v>
      </c>
      <c r="F9" s="488" t="s">
        <v>13</v>
      </c>
      <c r="G9" s="438" t="s">
        <v>14</v>
      </c>
      <c r="H9" s="490" t="s">
        <v>15</v>
      </c>
      <c r="I9" s="438" t="s">
        <v>16</v>
      </c>
      <c r="J9" s="446" t="s">
        <v>17</v>
      </c>
      <c r="K9" s="448" t="s">
        <v>27</v>
      </c>
      <c r="L9" s="449"/>
      <c r="M9" s="450"/>
      <c r="N9" s="446" t="s">
        <v>19</v>
      </c>
      <c r="O9" s="438" t="s">
        <v>20</v>
      </c>
      <c r="P9" s="438" t="s">
        <v>29</v>
      </c>
      <c r="Q9" s="438" t="s">
        <v>22</v>
      </c>
    </row>
    <row r="10" spans="1:17" ht="67.5" customHeight="1" x14ac:dyDescent="0.25">
      <c r="A10" s="447"/>
      <c r="B10" s="485"/>
      <c r="C10" s="486"/>
      <c r="D10" s="487"/>
      <c r="E10" s="439"/>
      <c r="F10" s="489"/>
      <c r="G10" s="439"/>
      <c r="H10" s="491"/>
      <c r="I10" s="439"/>
      <c r="J10" s="447"/>
      <c r="K10" s="232" t="s">
        <v>27</v>
      </c>
      <c r="L10" s="265" t="s">
        <v>18</v>
      </c>
      <c r="M10" s="265" t="s">
        <v>31</v>
      </c>
      <c r="N10" s="447"/>
      <c r="O10" s="439"/>
      <c r="P10" s="439"/>
      <c r="Q10" s="439"/>
    </row>
    <row r="11" spans="1:17" s="239" customFormat="1" x14ac:dyDescent="0.25">
      <c r="A11" s="93"/>
      <c r="B11" s="99"/>
      <c r="C11" s="99"/>
      <c r="D11" s="94"/>
      <c r="E11" s="95"/>
      <c r="F11" s="100"/>
      <c r="G11" s="95"/>
      <c r="H11" s="92" t="s">
        <v>187</v>
      </c>
      <c r="I11" s="95"/>
      <c r="J11" s="97"/>
      <c r="K11" s="95"/>
      <c r="L11" s="95"/>
      <c r="M11" s="95"/>
      <c r="N11" s="97"/>
      <c r="O11" s="95"/>
      <c r="P11" s="95"/>
      <c r="Q11" s="98"/>
    </row>
    <row r="12" spans="1:17" s="239" customFormat="1" ht="30" x14ac:dyDescent="0.25">
      <c r="A12" s="122">
        <v>3</v>
      </c>
      <c r="B12" s="291" t="s">
        <v>322</v>
      </c>
      <c r="C12" s="291"/>
      <c r="D12" s="291"/>
      <c r="E12" s="272">
        <v>2005</v>
      </c>
      <c r="F12" s="306">
        <v>37.9</v>
      </c>
      <c r="G12" s="273" t="s">
        <v>197</v>
      </c>
      <c r="H12" s="274" t="s">
        <v>313</v>
      </c>
      <c r="I12" s="313">
        <v>12</v>
      </c>
      <c r="J12" s="299">
        <v>1.3</v>
      </c>
      <c r="K12" s="269">
        <v>34</v>
      </c>
      <c r="L12" s="269">
        <v>90</v>
      </c>
      <c r="M12" s="322">
        <f>L12/2+K12</f>
        <v>79</v>
      </c>
      <c r="N12" s="317">
        <f>M12*J12</f>
        <v>102.7</v>
      </c>
      <c r="O12" s="269">
        <v>16</v>
      </c>
      <c r="P12" s="269" t="s">
        <v>197</v>
      </c>
      <c r="Q12" s="288" t="s">
        <v>314</v>
      </c>
    </row>
    <row r="13" spans="1:17" s="239" customFormat="1" x14ac:dyDescent="0.25">
      <c r="A13" s="93"/>
      <c r="B13" s="99"/>
      <c r="C13" s="99"/>
      <c r="D13" s="94"/>
      <c r="E13" s="95"/>
      <c r="F13" s="100"/>
      <c r="G13" s="95"/>
      <c r="H13" s="92" t="s">
        <v>123</v>
      </c>
      <c r="I13" s="95"/>
      <c r="J13" s="318"/>
      <c r="K13" s="95"/>
      <c r="L13" s="95"/>
      <c r="M13" s="322"/>
      <c r="N13" s="317"/>
      <c r="O13" s="95"/>
      <c r="P13" s="95"/>
      <c r="Q13" s="98"/>
    </row>
    <row r="14" spans="1:17" s="239" customFormat="1" x14ac:dyDescent="0.25">
      <c r="A14" s="93"/>
      <c r="B14" s="99"/>
      <c r="C14" s="99"/>
      <c r="D14" s="94"/>
      <c r="E14" s="95"/>
      <c r="F14" s="100"/>
      <c r="G14" s="95"/>
      <c r="H14" s="92" t="s">
        <v>124</v>
      </c>
      <c r="I14" s="95"/>
      <c r="J14" s="318"/>
      <c r="K14" s="95"/>
      <c r="L14" s="95"/>
      <c r="M14" s="322"/>
      <c r="N14" s="317"/>
      <c r="O14" s="95"/>
      <c r="P14" s="95"/>
      <c r="Q14" s="17"/>
    </row>
    <row r="15" spans="1:17" s="239" customFormat="1" x14ac:dyDescent="0.25">
      <c r="A15" s="93"/>
      <c r="B15" s="99"/>
      <c r="C15" s="99"/>
      <c r="D15" s="94"/>
      <c r="E15" s="95"/>
      <c r="F15" s="100"/>
      <c r="G15" s="95"/>
      <c r="H15" s="92" t="s">
        <v>125</v>
      </c>
      <c r="I15" s="95"/>
      <c r="J15" s="318"/>
      <c r="K15" s="95"/>
      <c r="L15" s="95"/>
      <c r="M15" s="322"/>
      <c r="N15" s="317"/>
      <c r="O15" s="95"/>
      <c r="P15" s="95"/>
      <c r="Q15" s="98"/>
    </row>
    <row r="16" spans="1:17" s="239" customFormat="1" x14ac:dyDescent="0.25">
      <c r="A16" s="122">
        <v>2</v>
      </c>
      <c r="B16" s="275" t="s">
        <v>216</v>
      </c>
      <c r="C16" s="276"/>
      <c r="D16" s="276"/>
      <c r="E16" s="279" t="s">
        <v>210</v>
      </c>
      <c r="F16" s="311">
        <v>49.8</v>
      </c>
      <c r="G16" s="276" t="s">
        <v>197</v>
      </c>
      <c r="H16" s="279" t="s">
        <v>218</v>
      </c>
      <c r="I16" s="279" t="s">
        <v>211</v>
      </c>
      <c r="J16" s="279">
        <v>1.575</v>
      </c>
      <c r="K16" s="122">
        <v>90</v>
      </c>
      <c r="L16" s="277">
        <v>140</v>
      </c>
      <c r="M16" s="322">
        <f>L16/2+K16</f>
        <v>160</v>
      </c>
      <c r="N16" s="317">
        <f>M16*J16</f>
        <v>252</v>
      </c>
      <c r="O16" s="276">
        <v>18</v>
      </c>
      <c r="P16" s="269" t="s">
        <v>197</v>
      </c>
      <c r="Q16" s="275" t="s">
        <v>205</v>
      </c>
    </row>
    <row r="17" spans="1:17" s="239" customFormat="1" ht="30" x14ac:dyDescent="0.25">
      <c r="A17" s="122">
        <v>4</v>
      </c>
      <c r="B17" s="291" t="s">
        <v>321</v>
      </c>
      <c r="C17" s="291"/>
      <c r="D17" s="291"/>
      <c r="E17" s="272">
        <v>2005</v>
      </c>
      <c r="F17" s="306">
        <v>48.4</v>
      </c>
      <c r="G17" s="273" t="s">
        <v>197</v>
      </c>
      <c r="H17" s="274" t="s">
        <v>313</v>
      </c>
      <c r="I17" s="313">
        <v>12</v>
      </c>
      <c r="J17" s="299">
        <v>1.05</v>
      </c>
      <c r="K17" s="269">
        <v>33</v>
      </c>
      <c r="L17" s="269">
        <v>104</v>
      </c>
      <c r="M17" s="322">
        <f>L17/2+K17</f>
        <v>85</v>
      </c>
      <c r="N17" s="317">
        <f>M17*J17</f>
        <v>89.25</v>
      </c>
      <c r="O17" s="269">
        <v>15</v>
      </c>
      <c r="P17" s="269" t="s">
        <v>197</v>
      </c>
      <c r="Q17" s="288" t="s">
        <v>314</v>
      </c>
    </row>
    <row r="18" spans="1:17" s="239" customFormat="1" x14ac:dyDescent="0.25">
      <c r="A18" s="102"/>
      <c r="B18" s="266"/>
      <c r="C18" s="266"/>
      <c r="D18" s="111"/>
      <c r="E18" s="109"/>
      <c r="F18" s="100"/>
      <c r="G18" s="109"/>
      <c r="H18" s="92" t="s">
        <v>126</v>
      </c>
      <c r="I18" s="102"/>
      <c r="J18" s="318"/>
      <c r="K18" s="95"/>
      <c r="L18" s="95"/>
      <c r="M18" s="322"/>
      <c r="N18" s="317"/>
      <c r="O18" s="95"/>
      <c r="P18" s="95"/>
      <c r="Q18" s="111"/>
    </row>
    <row r="19" spans="1:17" s="239" customFormat="1" x14ac:dyDescent="0.25">
      <c r="A19" s="122">
        <v>1</v>
      </c>
      <c r="B19" s="291" t="s">
        <v>356</v>
      </c>
      <c r="C19" s="291"/>
      <c r="D19" s="291"/>
      <c r="E19" s="272">
        <v>2005</v>
      </c>
      <c r="F19" s="306">
        <v>84.2</v>
      </c>
      <c r="G19" s="273" t="s">
        <v>197</v>
      </c>
      <c r="H19" s="274" t="s">
        <v>352</v>
      </c>
      <c r="I19" s="313">
        <v>16</v>
      </c>
      <c r="J19" s="299">
        <v>2</v>
      </c>
      <c r="K19" s="269">
        <v>70</v>
      </c>
      <c r="L19" s="269">
        <v>142</v>
      </c>
      <c r="M19" s="322">
        <f>L19/2+K19</f>
        <v>141</v>
      </c>
      <c r="N19" s="317">
        <f>M19*J19</f>
        <v>282</v>
      </c>
      <c r="O19" s="269">
        <v>20</v>
      </c>
      <c r="P19" s="269" t="s">
        <v>197</v>
      </c>
      <c r="Q19" s="275" t="s">
        <v>353</v>
      </c>
    </row>
    <row r="20" spans="1:17" s="239" customFormat="1" x14ac:dyDescent="0.25">
      <c r="A20" s="122">
        <v>5</v>
      </c>
      <c r="B20" s="291" t="s">
        <v>347</v>
      </c>
      <c r="C20" s="291"/>
      <c r="D20" s="291"/>
      <c r="E20" s="272">
        <v>2005</v>
      </c>
      <c r="F20" s="306">
        <v>67.25</v>
      </c>
      <c r="G20" s="273" t="s">
        <v>197</v>
      </c>
      <c r="H20" s="274" t="s">
        <v>218</v>
      </c>
      <c r="I20" s="313">
        <v>10</v>
      </c>
      <c r="J20" s="299">
        <v>0.75</v>
      </c>
      <c r="K20" s="269">
        <v>65</v>
      </c>
      <c r="L20" s="269">
        <v>76</v>
      </c>
      <c r="M20" s="322">
        <f>L20/2+K20</f>
        <v>103</v>
      </c>
      <c r="N20" s="317">
        <f>M20*J20</f>
        <v>77.25</v>
      </c>
      <c r="O20" s="269">
        <v>14</v>
      </c>
      <c r="P20" s="269" t="s">
        <v>197</v>
      </c>
      <c r="Q20" s="275" t="s">
        <v>205</v>
      </c>
    </row>
    <row r="21" spans="1:17" x14ac:dyDescent="0.25">
      <c r="A21" s="30" t="s">
        <v>48</v>
      </c>
      <c r="B21" s="30"/>
      <c r="C21" s="30"/>
      <c r="D21" s="233"/>
      <c r="E21" s="234" t="s">
        <v>78</v>
      </c>
      <c r="F21" s="30"/>
      <c r="G21" s="30"/>
      <c r="H21" s="30"/>
      <c r="I21" s="30" t="s">
        <v>48</v>
      </c>
      <c r="J21" s="30"/>
      <c r="K21" s="30"/>
      <c r="L21" s="30"/>
      <c r="M21" s="233"/>
      <c r="N21" s="30"/>
      <c r="O21" s="234" t="s">
        <v>77</v>
      </c>
      <c r="P21" s="30"/>
      <c r="Q21" s="30"/>
    </row>
    <row r="22" spans="1:17" x14ac:dyDescent="0.25">
      <c r="A22" s="30" t="s">
        <v>49</v>
      </c>
      <c r="B22" s="30"/>
      <c r="C22" s="30"/>
      <c r="D22" s="30"/>
      <c r="E22" s="30"/>
      <c r="F22" s="233"/>
      <c r="G22" s="187" t="s">
        <v>73</v>
      </c>
      <c r="H22" s="30"/>
      <c r="I22" s="30" t="s">
        <v>50</v>
      </c>
      <c r="J22" s="30"/>
      <c r="K22" s="30"/>
      <c r="L22" s="30"/>
      <c r="M22" s="30"/>
      <c r="N22" s="30"/>
      <c r="O22" s="30"/>
      <c r="P22" s="202" t="s">
        <v>167</v>
      </c>
    </row>
  </sheetData>
  <sortState ref="A19:Q20">
    <sortCondition descending="1" ref="N19:N20"/>
  </sortState>
  <mergeCells count="14">
    <mergeCell ref="P9:P10"/>
    <mergeCell ref="N3:Q3"/>
    <mergeCell ref="A9:A10"/>
    <mergeCell ref="B9:D10"/>
    <mergeCell ref="E9:E10"/>
    <mergeCell ref="F9:F10"/>
    <mergeCell ref="G9:G10"/>
    <mergeCell ref="H9:H10"/>
    <mergeCell ref="I9:I10"/>
    <mergeCell ref="J9:J10"/>
    <mergeCell ref="K9:M9"/>
    <mergeCell ref="N9:N10"/>
    <mergeCell ref="O9:O10"/>
    <mergeCell ref="Q9:Q10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zoomScale="120" zoomScaleNormal="120" workbookViewId="0">
      <selection activeCell="K7" sqref="K7"/>
    </sheetView>
  </sheetViews>
  <sheetFormatPr defaultColWidth="8.85546875" defaultRowHeight="15" x14ac:dyDescent="0.25"/>
  <cols>
    <col min="1" max="1" width="6.28515625" style="42" customWidth="1"/>
    <col min="2" max="2" width="3.28515625" style="42" customWidth="1"/>
    <col min="3" max="3" width="6.5703125" style="42" customWidth="1"/>
    <col min="4" max="4" width="10.140625" style="42" customWidth="1"/>
    <col min="5" max="5" width="5.85546875" style="42" customWidth="1"/>
    <col min="6" max="6" width="6.7109375" style="42" customWidth="1"/>
    <col min="7" max="7" width="5.140625" style="42" customWidth="1"/>
    <col min="8" max="8" width="27.42578125" style="42" customWidth="1"/>
    <col min="9" max="9" width="4.5703125" style="42" customWidth="1"/>
    <col min="10" max="10" width="5.85546875" style="42" customWidth="1"/>
    <col min="11" max="12" width="5" style="42" customWidth="1"/>
    <col min="13" max="13" width="6.140625" style="42" customWidth="1"/>
    <col min="14" max="14" width="8" style="42" customWidth="1"/>
    <col min="15" max="15" width="4.85546875" style="42" customWidth="1"/>
    <col min="16" max="16" width="5.5703125" style="42" customWidth="1"/>
    <col min="17" max="17" width="14.42578125" style="42" customWidth="1"/>
    <col min="18" max="16384" width="8.85546875" style="42"/>
  </cols>
  <sheetData>
    <row r="1" spans="1:17" x14ac:dyDescent="0.25">
      <c r="A1" s="29" t="s">
        <v>0</v>
      </c>
      <c r="B1" s="29"/>
      <c r="C1" s="29"/>
      <c r="D1" s="29"/>
      <c r="E1" s="29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15.75" thickBot="1" x14ac:dyDescent="0.3">
      <c r="A2" s="29" t="s">
        <v>1</v>
      </c>
      <c r="B2" s="29"/>
      <c r="C2" s="29"/>
      <c r="D2" s="29"/>
      <c r="E2" s="29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ht="15.75" thickBot="1" x14ac:dyDescent="0.3">
      <c r="A3" s="30"/>
      <c r="B3" s="30"/>
      <c r="C3" s="30"/>
      <c r="D3" s="30"/>
      <c r="E3" s="30"/>
      <c r="F3" s="30"/>
      <c r="G3" s="30"/>
      <c r="H3" s="30"/>
      <c r="I3" s="30"/>
      <c r="J3" s="29" t="s">
        <v>60</v>
      </c>
      <c r="K3" s="30"/>
      <c r="L3" s="30"/>
      <c r="M3" s="30"/>
      <c r="N3" s="456" t="s">
        <v>3</v>
      </c>
      <c r="O3" s="457"/>
      <c r="P3" s="457"/>
      <c r="Q3" s="458"/>
    </row>
    <row r="4" spans="1:17" ht="26.25" thickBot="1" x14ac:dyDescent="0.3">
      <c r="A4" s="234" t="s">
        <v>4</v>
      </c>
      <c r="B4" s="28">
        <v>24</v>
      </c>
      <c r="C4" s="51" t="s">
        <v>5</v>
      </c>
      <c r="D4" s="28" t="s">
        <v>154</v>
      </c>
      <c r="E4" s="51" t="s">
        <v>6</v>
      </c>
      <c r="F4" s="28">
        <v>2018</v>
      </c>
      <c r="G4" s="30"/>
      <c r="H4" s="32" t="s">
        <v>7</v>
      </c>
      <c r="I4" s="30"/>
      <c r="J4" s="30" t="s">
        <v>8</v>
      </c>
      <c r="K4" s="30"/>
      <c r="L4" s="30"/>
      <c r="M4" s="30"/>
      <c r="N4" s="33" t="s">
        <v>67</v>
      </c>
      <c r="O4" s="34"/>
      <c r="P4" s="35"/>
      <c r="Q4" s="35"/>
    </row>
    <row r="5" spans="1:17" ht="15.75" thickBot="1" x14ac:dyDescent="0.3">
      <c r="A5" s="30"/>
      <c r="B5" s="30"/>
      <c r="C5" s="30"/>
      <c r="D5" s="30"/>
      <c r="E5" s="30"/>
      <c r="F5" s="30"/>
      <c r="G5" s="30"/>
      <c r="H5" s="36" t="s">
        <v>30</v>
      </c>
      <c r="I5" s="30"/>
      <c r="J5" s="30"/>
      <c r="K5" s="30"/>
      <c r="L5" s="30"/>
      <c r="M5" s="30"/>
      <c r="N5" s="37" t="s">
        <v>188</v>
      </c>
      <c r="O5" s="38"/>
      <c r="P5" s="39"/>
      <c r="Q5" s="39"/>
    </row>
    <row r="6" spans="1:17" ht="15.75" x14ac:dyDescent="0.25">
      <c r="A6" s="55" t="s">
        <v>155</v>
      </c>
      <c r="B6" s="40"/>
      <c r="C6" s="40"/>
      <c r="D6" s="41"/>
      <c r="E6" s="30"/>
      <c r="G6" s="30" t="s">
        <v>165</v>
      </c>
      <c r="H6" s="30"/>
      <c r="I6" s="30"/>
      <c r="J6" s="30"/>
      <c r="K6" s="30"/>
      <c r="L6" s="30"/>
      <c r="M6" s="246"/>
      <c r="N6" s="246"/>
      <c r="O6" s="246"/>
      <c r="P6" s="235"/>
      <c r="Q6" s="236"/>
    </row>
    <row r="7" spans="1:17" ht="15.75" x14ac:dyDescent="0.25">
      <c r="A7" s="44" t="s">
        <v>156</v>
      </c>
      <c r="B7" s="45"/>
      <c r="C7" s="45"/>
      <c r="D7" s="46"/>
      <c r="E7" s="30"/>
      <c r="F7" s="30" t="s">
        <v>53</v>
      </c>
      <c r="G7" s="30"/>
      <c r="H7" s="30"/>
      <c r="I7" s="30"/>
      <c r="J7" s="30"/>
      <c r="K7" s="229" t="s">
        <v>157</v>
      </c>
      <c r="M7" s="47"/>
      <c r="N7" s="61"/>
      <c r="O7" s="258"/>
      <c r="P7" s="258"/>
      <c r="Q7" s="259"/>
    </row>
    <row r="8" spans="1:17" ht="4.5" customHeight="1" x14ac:dyDescent="0.2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</row>
    <row r="9" spans="1:17" x14ac:dyDescent="0.25">
      <c r="A9" s="440" t="s">
        <v>10</v>
      </c>
      <c r="B9" s="421" t="s">
        <v>26</v>
      </c>
      <c r="C9" s="422"/>
      <c r="D9" s="423"/>
      <c r="E9" s="461" t="s">
        <v>12</v>
      </c>
      <c r="F9" s="469" t="s">
        <v>13</v>
      </c>
      <c r="G9" s="461" t="s">
        <v>14</v>
      </c>
      <c r="H9" s="463" t="s">
        <v>15</v>
      </c>
      <c r="I9" s="461" t="s">
        <v>16</v>
      </c>
      <c r="J9" s="465" t="s">
        <v>17</v>
      </c>
      <c r="K9" s="464" t="s">
        <v>27</v>
      </c>
      <c r="L9" s="464"/>
      <c r="M9" s="464"/>
      <c r="N9" s="465" t="s">
        <v>19</v>
      </c>
      <c r="O9" s="461" t="s">
        <v>20</v>
      </c>
      <c r="P9" s="461" t="s">
        <v>21</v>
      </c>
      <c r="Q9" s="461" t="s">
        <v>22</v>
      </c>
    </row>
    <row r="10" spans="1:17" ht="69" customHeight="1" x14ac:dyDescent="0.25">
      <c r="A10" s="447"/>
      <c r="B10" s="424"/>
      <c r="C10" s="425"/>
      <c r="D10" s="426"/>
      <c r="E10" s="461"/>
      <c r="F10" s="469"/>
      <c r="G10" s="461"/>
      <c r="H10" s="464"/>
      <c r="I10" s="461"/>
      <c r="J10" s="465"/>
      <c r="K10" s="232" t="s">
        <v>27</v>
      </c>
      <c r="L10" s="252" t="s">
        <v>18</v>
      </c>
      <c r="M10" s="252" t="s">
        <v>31</v>
      </c>
      <c r="N10" s="465"/>
      <c r="O10" s="461"/>
      <c r="P10" s="461"/>
      <c r="Q10" s="461"/>
    </row>
    <row r="11" spans="1:17" s="239" customFormat="1" x14ac:dyDescent="0.25">
      <c r="A11" s="93"/>
      <c r="B11" s="99"/>
      <c r="C11" s="99"/>
      <c r="D11" s="94"/>
      <c r="E11" s="95"/>
      <c r="F11" s="100"/>
      <c r="G11" s="95"/>
      <c r="H11" s="106" t="s">
        <v>189</v>
      </c>
      <c r="I11" s="95"/>
      <c r="J11" s="97"/>
      <c r="K11" s="95"/>
      <c r="L11" s="95"/>
      <c r="M11" s="95"/>
      <c r="N11" s="97"/>
      <c r="O11" s="95"/>
      <c r="P11" s="95"/>
      <c r="Q11" s="268"/>
    </row>
    <row r="12" spans="1:17" s="239" customFormat="1" x14ac:dyDescent="0.25">
      <c r="A12" s="122">
        <v>18</v>
      </c>
      <c r="B12" s="275" t="s">
        <v>217</v>
      </c>
      <c r="C12" s="276"/>
      <c r="D12" s="276"/>
      <c r="E12" s="279" t="s">
        <v>209</v>
      </c>
      <c r="F12" s="311">
        <v>37.65</v>
      </c>
      <c r="G12" s="276" t="s">
        <v>197</v>
      </c>
      <c r="H12" s="279" t="s">
        <v>218</v>
      </c>
      <c r="I12" s="279" t="s">
        <v>212</v>
      </c>
      <c r="J12" s="279">
        <v>0.97499999999999998</v>
      </c>
      <c r="K12" s="122">
        <v>24</v>
      </c>
      <c r="L12" s="276">
        <v>77</v>
      </c>
      <c r="M12" s="321">
        <f>L12/2+K12</f>
        <v>62.5</v>
      </c>
      <c r="N12" s="320">
        <f>M12*J12</f>
        <v>60.9375</v>
      </c>
      <c r="O12" s="276">
        <v>1</v>
      </c>
      <c r="P12" s="276" t="s">
        <v>197</v>
      </c>
      <c r="Q12" s="275" t="s">
        <v>205</v>
      </c>
    </row>
    <row r="13" spans="1:17" s="239" customFormat="1" x14ac:dyDescent="0.25">
      <c r="A13" s="116"/>
      <c r="B13" s="64"/>
      <c r="C13" s="64"/>
      <c r="D13" s="64"/>
      <c r="E13" s="66"/>
      <c r="F13" s="74"/>
      <c r="G13" s="66"/>
      <c r="H13" s="106" t="s">
        <v>109</v>
      </c>
      <c r="I13" s="66"/>
      <c r="J13" s="91"/>
      <c r="K13" s="66"/>
      <c r="L13" s="66"/>
      <c r="M13" s="321"/>
      <c r="N13" s="320"/>
      <c r="O13" s="66"/>
      <c r="P13" s="66"/>
      <c r="Q13" s="64"/>
    </row>
    <row r="14" spans="1:17" s="239" customFormat="1" x14ac:dyDescent="0.25">
      <c r="A14" s="122">
        <v>13</v>
      </c>
      <c r="B14" s="194" t="s">
        <v>355</v>
      </c>
      <c r="C14" s="194"/>
      <c r="D14" s="194"/>
      <c r="E14" s="281">
        <v>2004</v>
      </c>
      <c r="F14" s="305">
        <v>46.4</v>
      </c>
      <c r="G14" s="282" t="s">
        <v>236</v>
      </c>
      <c r="H14" s="210" t="s">
        <v>352</v>
      </c>
      <c r="I14" s="283">
        <v>20</v>
      </c>
      <c r="J14" s="290">
        <v>2.4</v>
      </c>
      <c r="K14" s="122">
        <v>32</v>
      </c>
      <c r="L14" s="283">
        <v>67</v>
      </c>
      <c r="M14" s="321">
        <f t="shared" ref="M14" si="0">L14/2+K14</f>
        <v>65.5</v>
      </c>
      <c r="N14" s="320">
        <f t="shared" ref="N14" si="1">M14*J14</f>
        <v>157.19999999999999</v>
      </c>
      <c r="O14" s="283">
        <v>6</v>
      </c>
      <c r="P14" s="283" t="s">
        <v>299</v>
      </c>
      <c r="Q14" s="286" t="s">
        <v>353</v>
      </c>
    </row>
    <row r="15" spans="1:17" s="239" customFormat="1" x14ac:dyDescent="0.25">
      <c r="A15" s="116"/>
      <c r="B15" s="90"/>
      <c r="C15" s="90"/>
      <c r="D15" s="90"/>
      <c r="E15" s="67"/>
      <c r="F15" s="68"/>
      <c r="G15" s="72"/>
      <c r="H15" s="106" t="s">
        <v>110</v>
      </c>
      <c r="I15" s="69"/>
      <c r="J15" s="70"/>
      <c r="K15" s="69"/>
      <c r="L15" s="69"/>
      <c r="M15" s="321"/>
      <c r="N15" s="320"/>
      <c r="O15" s="69"/>
      <c r="P15" s="72"/>
      <c r="Q15" s="71"/>
    </row>
    <row r="16" spans="1:17" s="239" customFormat="1" x14ac:dyDescent="0.25">
      <c r="A16" s="122">
        <v>4</v>
      </c>
      <c r="B16" s="291" t="s">
        <v>203</v>
      </c>
      <c r="C16" s="291"/>
      <c r="D16" s="291"/>
      <c r="E16" s="272">
        <v>2004</v>
      </c>
      <c r="F16" s="306">
        <v>51.7</v>
      </c>
      <c r="G16" s="273" t="s">
        <v>197</v>
      </c>
      <c r="H16" s="274" t="s">
        <v>198</v>
      </c>
      <c r="I16" s="274">
        <v>16</v>
      </c>
      <c r="J16" s="299">
        <v>1.65</v>
      </c>
      <c r="K16" s="269">
        <v>137</v>
      </c>
      <c r="L16" s="269">
        <v>209</v>
      </c>
      <c r="M16" s="321">
        <f>L16/2+K16</f>
        <v>241.5</v>
      </c>
      <c r="N16" s="320">
        <f>M16*J16</f>
        <v>398.47499999999997</v>
      </c>
      <c r="O16" s="269">
        <v>15</v>
      </c>
      <c r="P16" s="269" t="s">
        <v>389</v>
      </c>
      <c r="Q16" s="270" t="s">
        <v>199</v>
      </c>
    </row>
    <row r="17" spans="1:17" s="239" customFormat="1" x14ac:dyDescent="0.25">
      <c r="A17" s="122">
        <v>10</v>
      </c>
      <c r="B17" s="291" t="s">
        <v>202</v>
      </c>
      <c r="C17" s="291"/>
      <c r="D17" s="291"/>
      <c r="E17" s="272">
        <v>2004</v>
      </c>
      <c r="F17" s="306">
        <v>51.55</v>
      </c>
      <c r="G17" s="273" t="s">
        <v>197</v>
      </c>
      <c r="H17" s="274" t="s">
        <v>198</v>
      </c>
      <c r="I17" s="274">
        <v>16</v>
      </c>
      <c r="J17" s="299">
        <v>1.65</v>
      </c>
      <c r="K17" s="269">
        <v>59</v>
      </c>
      <c r="L17" s="269">
        <v>129</v>
      </c>
      <c r="M17" s="321">
        <f>L17/2+K17</f>
        <v>123.5</v>
      </c>
      <c r="N17" s="320">
        <f>M17*J17</f>
        <v>203.77499999999998</v>
      </c>
      <c r="O17" s="269">
        <v>9</v>
      </c>
      <c r="P17" s="269" t="s">
        <v>389</v>
      </c>
      <c r="Q17" s="270" t="s">
        <v>199</v>
      </c>
    </row>
    <row r="18" spans="1:17" s="239" customFormat="1" x14ac:dyDescent="0.25">
      <c r="A18" s="104"/>
      <c r="B18" s="79"/>
      <c r="C18" s="79"/>
      <c r="D18" s="79"/>
      <c r="E18" s="77"/>
      <c r="F18" s="85"/>
      <c r="G18" s="72"/>
      <c r="H18" s="106" t="s">
        <v>190</v>
      </c>
      <c r="I18" s="77"/>
      <c r="J18" s="76"/>
      <c r="K18" s="77"/>
      <c r="L18" s="77"/>
      <c r="M18" s="321"/>
      <c r="N18" s="320"/>
      <c r="O18" s="77"/>
      <c r="P18" s="77"/>
      <c r="Q18" s="78"/>
    </row>
    <row r="19" spans="1:17" s="239" customFormat="1" x14ac:dyDescent="0.25">
      <c r="A19" s="122">
        <v>5</v>
      </c>
      <c r="B19" s="194" t="s">
        <v>354</v>
      </c>
      <c r="C19" s="194"/>
      <c r="D19" s="194"/>
      <c r="E19" s="281">
        <v>2004</v>
      </c>
      <c r="F19" s="305">
        <v>57.15</v>
      </c>
      <c r="G19" s="282" t="s">
        <v>291</v>
      </c>
      <c r="H19" s="210" t="s">
        <v>352</v>
      </c>
      <c r="I19" s="283">
        <v>24</v>
      </c>
      <c r="J19" s="290">
        <v>4.0999999999999996</v>
      </c>
      <c r="K19" s="122">
        <v>50</v>
      </c>
      <c r="L19" s="283">
        <v>80</v>
      </c>
      <c r="M19" s="321">
        <f>L19/2+K19</f>
        <v>90</v>
      </c>
      <c r="N19" s="320">
        <f>M19*J19</f>
        <v>368.99999999999994</v>
      </c>
      <c r="O19" s="283">
        <v>15</v>
      </c>
      <c r="P19" s="283" t="s">
        <v>391</v>
      </c>
      <c r="Q19" s="286" t="s">
        <v>353</v>
      </c>
    </row>
    <row r="20" spans="1:17" s="239" customFormat="1" x14ac:dyDescent="0.25">
      <c r="A20" s="122">
        <v>7</v>
      </c>
      <c r="B20" s="194" t="s">
        <v>274</v>
      </c>
      <c r="C20" s="194"/>
      <c r="D20" s="194"/>
      <c r="E20" s="281">
        <v>2004</v>
      </c>
      <c r="F20" s="305">
        <v>56.4</v>
      </c>
      <c r="G20" s="282" t="s">
        <v>197</v>
      </c>
      <c r="H20" s="210" t="s">
        <v>265</v>
      </c>
      <c r="I20" s="210">
        <v>16</v>
      </c>
      <c r="J20" s="290">
        <v>1.575</v>
      </c>
      <c r="K20" s="283">
        <v>101</v>
      </c>
      <c r="L20" s="283">
        <v>157</v>
      </c>
      <c r="M20" s="321">
        <f>L20/2+K20</f>
        <v>179.5</v>
      </c>
      <c r="N20" s="320">
        <f>M20*J20</f>
        <v>282.71249999999998</v>
      </c>
      <c r="O20" s="283">
        <v>12</v>
      </c>
      <c r="P20" s="269" t="s">
        <v>389</v>
      </c>
      <c r="Q20" s="285" t="s">
        <v>266</v>
      </c>
    </row>
    <row r="21" spans="1:17" s="239" customFormat="1" x14ac:dyDescent="0.25">
      <c r="A21" s="122">
        <v>11</v>
      </c>
      <c r="B21" s="194" t="s">
        <v>302</v>
      </c>
      <c r="C21" s="194"/>
      <c r="D21" s="194"/>
      <c r="E21" s="281">
        <v>2004</v>
      </c>
      <c r="F21" s="305">
        <v>56.2</v>
      </c>
      <c r="G21" s="282" t="s">
        <v>344</v>
      </c>
      <c r="H21" s="210" t="s">
        <v>292</v>
      </c>
      <c r="I21" s="210">
        <v>16</v>
      </c>
      <c r="J21" s="290">
        <v>1.575</v>
      </c>
      <c r="K21" s="283">
        <v>56</v>
      </c>
      <c r="L21" s="283">
        <v>126</v>
      </c>
      <c r="M21" s="321">
        <f>L21/2+K21</f>
        <v>119</v>
      </c>
      <c r="N21" s="320">
        <f>M21*J21</f>
        <v>187.42499999999998</v>
      </c>
      <c r="O21" s="283">
        <v>8</v>
      </c>
      <c r="P21" s="269" t="s">
        <v>389</v>
      </c>
      <c r="Q21" s="286" t="s">
        <v>293</v>
      </c>
    </row>
    <row r="22" spans="1:17" s="239" customFormat="1" ht="30" x14ac:dyDescent="0.25">
      <c r="A22" s="122">
        <v>12</v>
      </c>
      <c r="B22" s="194" t="s">
        <v>254</v>
      </c>
      <c r="C22" s="194"/>
      <c r="D22" s="194"/>
      <c r="E22" s="281">
        <v>2004</v>
      </c>
      <c r="F22" s="305">
        <v>54.6</v>
      </c>
      <c r="G22" s="282" t="s">
        <v>197</v>
      </c>
      <c r="H22" s="210" t="s">
        <v>239</v>
      </c>
      <c r="I22" s="283">
        <v>20</v>
      </c>
      <c r="J22" s="290">
        <v>2.1</v>
      </c>
      <c r="K22" s="122">
        <v>41</v>
      </c>
      <c r="L22" s="283">
        <v>77</v>
      </c>
      <c r="M22" s="321">
        <f>L22/2+K22</f>
        <v>79.5</v>
      </c>
      <c r="N22" s="320">
        <f>M22*J22</f>
        <v>166.95000000000002</v>
      </c>
      <c r="O22" s="283">
        <v>7</v>
      </c>
      <c r="P22" s="283" t="s">
        <v>388</v>
      </c>
      <c r="Q22" s="286" t="s">
        <v>245</v>
      </c>
    </row>
    <row r="23" spans="1:17" s="239" customFormat="1" x14ac:dyDescent="0.25">
      <c r="A23" s="122">
        <v>14</v>
      </c>
      <c r="B23" s="194" t="s">
        <v>251</v>
      </c>
      <c r="C23" s="194"/>
      <c r="D23" s="194"/>
      <c r="E23" s="281">
        <v>2004</v>
      </c>
      <c r="F23" s="305">
        <v>55.8</v>
      </c>
      <c r="G23" s="282" t="s">
        <v>197</v>
      </c>
      <c r="H23" s="210" t="s">
        <v>239</v>
      </c>
      <c r="I23" s="283">
        <v>16</v>
      </c>
      <c r="J23" s="290">
        <v>1.575</v>
      </c>
      <c r="K23" s="122">
        <v>55</v>
      </c>
      <c r="L23" s="283">
        <v>89</v>
      </c>
      <c r="M23" s="321">
        <f>L23/2+K23</f>
        <v>99.5</v>
      </c>
      <c r="N23" s="320">
        <f>M23*J23</f>
        <v>156.71250000000001</v>
      </c>
      <c r="O23" s="283">
        <v>5</v>
      </c>
      <c r="P23" s="283" t="s">
        <v>388</v>
      </c>
      <c r="Q23" s="286" t="s">
        <v>240</v>
      </c>
    </row>
    <row r="24" spans="1:17" s="239" customFormat="1" x14ac:dyDescent="0.25">
      <c r="A24" s="116"/>
      <c r="B24" s="64"/>
      <c r="C24" s="64"/>
      <c r="D24" s="64"/>
      <c r="E24" s="66"/>
      <c r="F24" s="74"/>
      <c r="G24" s="66"/>
      <c r="H24" s="106" t="s">
        <v>111</v>
      </c>
      <c r="I24" s="66"/>
      <c r="J24" s="91"/>
      <c r="K24" s="66"/>
      <c r="L24" s="66"/>
      <c r="M24" s="321"/>
      <c r="N24" s="320"/>
      <c r="O24" s="66"/>
      <c r="P24" s="72"/>
      <c r="Q24" s="64"/>
    </row>
    <row r="25" spans="1:17" s="239" customFormat="1" x14ac:dyDescent="0.25">
      <c r="A25" s="122">
        <v>1</v>
      </c>
      <c r="B25" s="194" t="s">
        <v>276</v>
      </c>
      <c r="C25" s="194"/>
      <c r="D25" s="194"/>
      <c r="E25" s="281">
        <v>2004</v>
      </c>
      <c r="F25" s="305">
        <v>84.4</v>
      </c>
      <c r="G25" s="282" t="s">
        <v>296</v>
      </c>
      <c r="H25" s="210" t="s">
        <v>265</v>
      </c>
      <c r="I25" s="210">
        <v>24</v>
      </c>
      <c r="J25" s="290">
        <v>4</v>
      </c>
      <c r="K25" s="283">
        <v>80</v>
      </c>
      <c r="L25" s="283">
        <v>120</v>
      </c>
      <c r="M25" s="321">
        <f t="shared" ref="M25:M33" si="2">L25/2+K25</f>
        <v>140</v>
      </c>
      <c r="N25" s="320">
        <f t="shared" ref="N25:N33" si="3">M25*J25</f>
        <v>560</v>
      </c>
      <c r="O25" s="283">
        <v>21</v>
      </c>
      <c r="P25" s="282" t="s">
        <v>296</v>
      </c>
      <c r="Q25" s="285" t="s">
        <v>266</v>
      </c>
    </row>
    <row r="26" spans="1:17" s="239" customFormat="1" x14ac:dyDescent="0.25">
      <c r="A26" s="122">
        <v>2</v>
      </c>
      <c r="B26" s="194" t="s">
        <v>235</v>
      </c>
      <c r="C26" s="194"/>
      <c r="D26" s="194"/>
      <c r="E26" s="283">
        <v>2004</v>
      </c>
      <c r="F26" s="207">
        <v>64.099999999999994</v>
      </c>
      <c r="G26" s="283" t="s">
        <v>236</v>
      </c>
      <c r="H26" s="198" t="s">
        <v>232</v>
      </c>
      <c r="I26" s="283">
        <v>24</v>
      </c>
      <c r="J26" s="290">
        <v>4</v>
      </c>
      <c r="K26" s="283">
        <v>72</v>
      </c>
      <c r="L26" s="283">
        <v>100</v>
      </c>
      <c r="M26" s="321">
        <f t="shared" si="2"/>
        <v>122</v>
      </c>
      <c r="N26" s="320">
        <f t="shared" si="3"/>
        <v>488</v>
      </c>
      <c r="O26" s="283">
        <v>19</v>
      </c>
      <c r="P26" s="282" t="s">
        <v>391</v>
      </c>
      <c r="Q26" s="285" t="s">
        <v>233</v>
      </c>
    </row>
    <row r="27" spans="1:17" s="239" customFormat="1" x14ac:dyDescent="0.25">
      <c r="A27" s="122">
        <v>3</v>
      </c>
      <c r="B27" s="194" t="s">
        <v>351</v>
      </c>
      <c r="C27" s="194"/>
      <c r="D27" s="194"/>
      <c r="E27" s="281">
        <v>2004</v>
      </c>
      <c r="F27" s="305">
        <v>66.599999999999994</v>
      </c>
      <c r="G27" s="282" t="s">
        <v>296</v>
      </c>
      <c r="H27" s="210" t="s">
        <v>352</v>
      </c>
      <c r="I27" s="283">
        <v>24</v>
      </c>
      <c r="J27" s="290">
        <v>4</v>
      </c>
      <c r="K27" s="122">
        <v>63</v>
      </c>
      <c r="L27" s="283">
        <v>93</v>
      </c>
      <c r="M27" s="321">
        <f t="shared" si="2"/>
        <v>109.5</v>
      </c>
      <c r="N27" s="320">
        <f t="shared" si="3"/>
        <v>438</v>
      </c>
      <c r="O27" s="283">
        <v>16</v>
      </c>
      <c r="P27" s="283" t="s">
        <v>291</v>
      </c>
      <c r="Q27" s="286" t="s">
        <v>353</v>
      </c>
    </row>
    <row r="28" spans="1:17" s="239" customFormat="1" x14ac:dyDescent="0.25">
      <c r="A28" s="122">
        <v>6</v>
      </c>
      <c r="B28" s="194" t="s">
        <v>252</v>
      </c>
      <c r="C28" s="194"/>
      <c r="D28" s="194"/>
      <c r="E28" s="281">
        <v>2004</v>
      </c>
      <c r="F28" s="305">
        <v>68.349999999999994</v>
      </c>
      <c r="G28" s="282" t="s">
        <v>197</v>
      </c>
      <c r="H28" s="210" t="s">
        <v>239</v>
      </c>
      <c r="I28" s="283">
        <v>24</v>
      </c>
      <c r="J28" s="290">
        <v>4</v>
      </c>
      <c r="K28" s="122">
        <v>55</v>
      </c>
      <c r="L28" s="283">
        <v>58</v>
      </c>
      <c r="M28" s="321">
        <f t="shared" si="2"/>
        <v>84</v>
      </c>
      <c r="N28" s="320">
        <f t="shared" si="3"/>
        <v>336</v>
      </c>
      <c r="O28" s="283">
        <v>13</v>
      </c>
      <c r="P28" s="283" t="s">
        <v>392</v>
      </c>
      <c r="Q28" s="286" t="s">
        <v>240</v>
      </c>
    </row>
    <row r="29" spans="1:17" s="239" customFormat="1" x14ac:dyDescent="0.25">
      <c r="A29" s="122">
        <v>8</v>
      </c>
      <c r="B29" s="194" t="s">
        <v>304</v>
      </c>
      <c r="C29" s="194"/>
      <c r="D29" s="194"/>
      <c r="E29" s="281">
        <v>2004</v>
      </c>
      <c r="F29" s="305">
        <v>78.150000000000006</v>
      </c>
      <c r="G29" s="282" t="s">
        <v>299</v>
      </c>
      <c r="H29" s="210" t="s">
        <v>305</v>
      </c>
      <c r="I29" s="210">
        <v>16</v>
      </c>
      <c r="J29" s="290">
        <v>1.5</v>
      </c>
      <c r="K29" s="283">
        <v>100</v>
      </c>
      <c r="L29" s="283">
        <v>142</v>
      </c>
      <c r="M29" s="321">
        <f t="shared" si="2"/>
        <v>171</v>
      </c>
      <c r="N29" s="320">
        <f t="shared" si="3"/>
        <v>256.5</v>
      </c>
      <c r="O29" s="283">
        <v>11</v>
      </c>
      <c r="P29" s="283" t="s">
        <v>197</v>
      </c>
      <c r="Q29" s="286" t="s">
        <v>306</v>
      </c>
    </row>
    <row r="30" spans="1:17" s="239" customFormat="1" x14ac:dyDescent="0.25">
      <c r="A30" s="122">
        <v>9</v>
      </c>
      <c r="B30" s="194" t="s">
        <v>359</v>
      </c>
      <c r="C30" s="194"/>
      <c r="D30" s="194"/>
      <c r="E30" s="281">
        <v>2004</v>
      </c>
      <c r="F30" s="305">
        <v>75</v>
      </c>
      <c r="G30" s="282" t="s">
        <v>197</v>
      </c>
      <c r="H30" s="210" t="s">
        <v>284</v>
      </c>
      <c r="I30" s="283">
        <v>16</v>
      </c>
      <c r="J30" s="290">
        <v>1.5</v>
      </c>
      <c r="K30" s="122">
        <v>92</v>
      </c>
      <c r="L30" s="283">
        <v>137</v>
      </c>
      <c r="M30" s="321">
        <f t="shared" si="2"/>
        <v>160.5</v>
      </c>
      <c r="N30" s="320">
        <f t="shared" si="3"/>
        <v>240.75</v>
      </c>
      <c r="O30" s="283">
        <v>10</v>
      </c>
      <c r="P30" s="283" t="s">
        <v>197</v>
      </c>
      <c r="Q30" s="286" t="s">
        <v>285</v>
      </c>
    </row>
    <row r="31" spans="1:17" s="239" customFormat="1" x14ac:dyDescent="0.25">
      <c r="A31" s="122">
        <v>15</v>
      </c>
      <c r="B31" s="275" t="s">
        <v>362</v>
      </c>
      <c r="C31" s="276"/>
      <c r="D31" s="276"/>
      <c r="E31" s="279">
        <v>2004</v>
      </c>
      <c r="F31" s="311">
        <v>73</v>
      </c>
      <c r="G31" s="276" t="s">
        <v>197</v>
      </c>
      <c r="H31" s="279" t="s">
        <v>363</v>
      </c>
      <c r="I31" s="279">
        <v>16</v>
      </c>
      <c r="J31" s="319">
        <v>1.5</v>
      </c>
      <c r="K31" s="122">
        <v>45</v>
      </c>
      <c r="L31" s="276">
        <v>112</v>
      </c>
      <c r="M31" s="321">
        <f t="shared" si="2"/>
        <v>101</v>
      </c>
      <c r="N31" s="320">
        <f t="shared" si="3"/>
        <v>151.5</v>
      </c>
      <c r="O31" s="276">
        <v>4</v>
      </c>
      <c r="P31" s="276" t="s">
        <v>390</v>
      </c>
      <c r="Q31" s="275" t="s">
        <v>364</v>
      </c>
    </row>
    <row r="32" spans="1:17" s="239" customFormat="1" x14ac:dyDescent="0.25">
      <c r="A32" s="122">
        <v>16</v>
      </c>
      <c r="B32" s="194" t="s">
        <v>237</v>
      </c>
      <c r="C32" s="194"/>
      <c r="D32" s="194"/>
      <c r="E32" s="281">
        <v>2004</v>
      </c>
      <c r="F32" s="305">
        <v>68</v>
      </c>
      <c r="G32" s="282" t="s">
        <v>197</v>
      </c>
      <c r="H32" s="210" t="s">
        <v>232</v>
      </c>
      <c r="I32" s="210">
        <v>16</v>
      </c>
      <c r="J32" s="290">
        <v>1.5</v>
      </c>
      <c r="K32" s="283">
        <v>60</v>
      </c>
      <c r="L32" s="283">
        <v>63</v>
      </c>
      <c r="M32" s="321">
        <f t="shared" si="2"/>
        <v>91.5</v>
      </c>
      <c r="N32" s="320">
        <f t="shared" si="3"/>
        <v>137.25</v>
      </c>
      <c r="O32" s="283">
        <v>3</v>
      </c>
      <c r="P32" s="276" t="s">
        <v>390</v>
      </c>
      <c r="Q32" s="285" t="s">
        <v>233</v>
      </c>
    </row>
    <row r="33" spans="1:17" s="239" customFormat="1" x14ac:dyDescent="0.25">
      <c r="A33" s="122">
        <v>17</v>
      </c>
      <c r="B33" s="275" t="s">
        <v>348</v>
      </c>
      <c r="C33" s="276"/>
      <c r="D33" s="276"/>
      <c r="E33" s="279" t="s">
        <v>209</v>
      </c>
      <c r="F33" s="311">
        <v>60.5</v>
      </c>
      <c r="G33" s="276" t="s">
        <v>197</v>
      </c>
      <c r="H33" s="279" t="s">
        <v>218</v>
      </c>
      <c r="I33" s="276">
        <v>14</v>
      </c>
      <c r="J33" s="319">
        <v>1</v>
      </c>
      <c r="K33" s="122">
        <v>41</v>
      </c>
      <c r="L33" s="276">
        <v>71</v>
      </c>
      <c r="M33" s="321">
        <f t="shared" si="2"/>
        <v>76.5</v>
      </c>
      <c r="N33" s="320">
        <f t="shared" si="3"/>
        <v>76.5</v>
      </c>
      <c r="O33" s="276">
        <v>2</v>
      </c>
      <c r="P33" s="276" t="s">
        <v>197</v>
      </c>
      <c r="Q33" s="275" t="s">
        <v>205</v>
      </c>
    </row>
    <row r="34" spans="1:17" x14ac:dyDescent="0.25">
      <c r="A34" s="30" t="s">
        <v>48</v>
      </c>
      <c r="B34" s="30"/>
      <c r="C34" s="30"/>
      <c r="D34" s="233"/>
      <c r="E34" s="234" t="s">
        <v>78</v>
      </c>
      <c r="F34" s="30"/>
      <c r="G34" s="30"/>
      <c r="H34" s="30"/>
      <c r="I34" s="30" t="s">
        <v>48</v>
      </c>
      <c r="J34" s="30"/>
      <c r="K34" s="30"/>
      <c r="L34" s="30"/>
      <c r="M34" s="233"/>
      <c r="N34" s="30"/>
      <c r="O34" s="234" t="s">
        <v>77</v>
      </c>
      <c r="P34" s="30"/>
      <c r="Q34" s="30"/>
    </row>
    <row r="35" spans="1:17" x14ac:dyDescent="0.25">
      <c r="A35" s="30" t="s">
        <v>49</v>
      </c>
      <c r="B35" s="30"/>
      <c r="C35" s="30"/>
      <c r="D35" s="30"/>
      <c r="E35" s="30"/>
      <c r="F35" s="233"/>
      <c r="G35" s="187" t="s">
        <v>73</v>
      </c>
      <c r="H35" s="30"/>
      <c r="I35" s="30" t="s">
        <v>50</v>
      </c>
      <c r="J35" s="30"/>
      <c r="K35" s="30"/>
      <c r="L35" s="30"/>
      <c r="M35" s="30"/>
      <c r="N35" s="30"/>
      <c r="O35" s="30"/>
      <c r="P35" s="202" t="s">
        <v>167</v>
      </c>
    </row>
    <row r="36" spans="1:17" x14ac:dyDescent="0.2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</row>
  </sheetData>
  <sortState ref="A19:Q23">
    <sortCondition descending="1" ref="N19:N23"/>
  </sortState>
  <mergeCells count="14">
    <mergeCell ref="A9:A10"/>
    <mergeCell ref="B9:D10"/>
    <mergeCell ref="E9:E10"/>
    <mergeCell ref="F9:F10"/>
    <mergeCell ref="G9:G10"/>
    <mergeCell ref="N3:Q3"/>
    <mergeCell ref="H9:H10"/>
    <mergeCell ref="I9:I10"/>
    <mergeCell ref="J9:J10"/>
    <mergeCell ref="K9:M9"/>
    <mergeCell ref="N9:N10"/>
    <mergeCell ref="Q9:Q10"/>
    <mergeCell ref="O9:O10"/>
    <mergeCell ref="P9:P10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zoomScale="120" zoomScaleNormal="120" workbookViewId="0">
      <selection activeCell="E2" sqref="E2"/>
    </sheetView>
  </sheetViews>
  <sheetFormatPr defaultColWidth="8.85546875" defaultRowHeight="15" x14ac:dyDescent="0.25"/>
  <cols>
    <col min="1" max="1" width="6.140625" style="123" customWidth="1"/>
    <col min="2" max="2" width="3.42578125" style="42" customWidth="1"/>
    <col min="3" max="3" width="7.28515625" style="42" customWidth="1"/>
    <col min="4" max="4" width="8.5703125" style="42" customWidth="1"/>
    <col min="5" max="5" width="6" style="42" customWidth="1"/>
    <col min="6" max="6" width="6.28515625" style="245" customWidth="1"/>
    <col min="7" max="7" width="4.85546875" style="42" customWidth="1"/>
    <col min="8" max="8" width="28.28515625" style="42" customWidth="1"/>
    <col min="9" max="9" width="3.5703125" style="42" customWidth="1"/>
    <col min="10" max="10" width="5.5703125" style="42" customWidth="1"/>
    <col min="11" max="11" width="4.5703125" style="42" customWidth="1"/>
    <col min="12" max="12" width="4.7109375" style="42" customWidth="1"/>
    <col min="13" max="13" width="5.7109375" style="42" customWidth="1"/>
    <col min="14" max="14" width="8.28515625" style="42" customWidth="1"/>
    <col min="15" max="15" width="5.7109375" style="42" customWidth="1"/>
    <col min="16" max="16" width="5.28515625" style="42" customWidth="1"/>
    <col min="17" max="17" width="14.28515625" style="42" customWidth="1"/>
    <col min="18" max="16384" width="8.85546875" style="42"/>
  </cols>
  <sheetData>
    <row r="1" spans="1:17" x14ac:dyDescent="0.25">
      <c r="B1" s="29"/>
      <c r="C1" s="29"/>
      <c r="D1" s="29"/>
      <c r="E1" s="29"/>
      <c r="F1" s="240"/>
      <c r="G1" s="30"/>
      <c r="H1" s="314" t="s">
        <v>0</v>
      </c>
      <c r="I1" s="30"/>
      <c r="J1" s="30"/>
      <c r="K1" s="30"/>
      <c r="L1" s="30"/>
      <c r="M1" s="30"/>
      <c r="N1" s="30"/>
      <c r="O1" s="30"/>
      <c r="P1" s="30"/>
      <c r="Q1" s="30"/>
    </row>
    <row r="2" spans="1:17" ht="15.75" thickBot="1" x14ac:dyDescent="0.3">
      <c r="B2" s="29"/>
      <c r="C2" s="29"/>
      <c r="D2" s="29"/>
      <c r="E2" s="29"/>
      <c r="F2" s="240"/>
      <c r="G2" s="30"/>
      <c r="H2" s="314" t="s">
        <v>1</v>
      </c>
      <c r="I2" s="30"/>
      <c r="J2" s="30"/>
      <c r="K2" s="30"/>
      <c r="L2" s="30"/>
      <c r="M2" s="30"/>
      <c r="N2" s="30"/>
      <c r="O2" s="30"/>
      <c r="P2" s="30"/>
      <c r="Q2" s="30"/>
    </row>
    <row r="3" spans="1:17" ht="15.75" thickBot="1" x14ac:dyDescent="0.3">
      <c r="A3" s="51"/>
      <c r="B3" s="30"/>
      <c r="C3" s="30"/>
      <c r="D3" s="30"/>
      <c r="E3" s="30"/>
      <c r="F3" s="240"/>
      <c r="G3" s="30"/>
      <c r="H3" s="30"/>
      <c r="I3" s="30"/>
      <c r="J3" s="29" t="s">
        <v>60</v>
      </c>
      <c r="K3" s="30"/>
      <c r="L3" s="30"/>
      <c r="M3" s="30"/>
      <c r="N3" s="456" t="s">
        <v>3</v>
      </c>
      <c r="O3" s="457"/>
      <c r="P3" s="457"/>
      <c r="Q3" s="458"/>
    </row>
    <row r="4" spans="1:17" ht="26.25" thickBot="1" x14ac:dyDescent="0.3">
      <c r="A4" s="51" t="s">
        <v>4</v>
      </c>
      <c r="B4" s="28">
        <v>24</v>
      </c>
      <c r="C4" s="51" t="s">
        <v>5</v>
      </c>
      <c r="D4" s="28" t="s">
        <v>154</v>
      </c>
      <c r="E4" s="51" t="s">
        <v>6</v>
      </c>
      <c r="F4" s="57">
        <v>2018</v>
      </c>
      <c r="G4" s="30"/>
      <c r="H4" s="32" t="s">
        <v>7</v>
      </c>
      <c r="I4" s="30"/>
      <c r="J4" s="30" t="s">
        <v>8</v>
      </c>
      <c r="K4" s="30"/>
      <c r="L4" s="30"/>
      <c r="M4" s="30"/>
      <c r="N4" s="33" t="s">
        <v>68</v>
      </c>
      <c r="O4" s="34"/>
      <c r="P4" s="35"/>
      <c r="Q4" s="35"/>
    </row>
    <row r="5" spans="1:17" ht="15.75" thickBot="1" x14ac:dyDescent="0.3">
      <c r="A5" s="51"/>
      <c r="B5" s="30"/>
      <c r="C5" s="30"/>
      <c r="D5" s="30"/>
      <c r="E5" s="30"/>
      <c r="F5" s="240"/>
      <c r="G5" s="30"/>
      <c r="H5" s="36" t="s">
        <v>30</v>
      </c>
      <c r="I5" s="30"/>
      <c r="J5" s="30"/>
      <c r="K5" s="30"/>
      <c r="L5" s="30"/>
      <c r="M5" s="30"/>
      <c r="N5" s="37" t="s">
        <v>191</v>
      </c>
      <c r="O5" s="38"/>
      <c r="P5" s="39"/>
      <c r="Q5" s="39"/>
    </row>
    <row r="6" spans="1:17" ht="15.75" x14ac:dyDescent="0.25">
      <c r="A6" s="315" t="s">
        <v>155</v>
      </c>
      <c r="B6" s="40"/>
      <c r="C6" s="40"/>
      <c r="D6" s="41"/>
      <c r="E6" s="30"/>
      <c r="G6" s="240" t="s">
        <v>165</v>
      </c>
      <c r="H6" s="30"/>
      <c r="I6" s="30"/>
      <c r="J6" s="30"/>
      <c r="K6" s="30"/>
      <c r="L6" s="30"/>
      <c r="M6" s="30"/>
      <c r="N6" s="30"/>
      <c r="O6" s="30"/>
      <c r="P6" s="235"/>
      <c r="Q6" s="236"/>
    </row>
    <row r="7" spans="1:17" ht="15.75" x14ac:dyDescent="0.25">
      <c r="A7" s="316" t="s">
        <v>156</v>
      </c>
      <c r="B7" s="45"/>
      <c r="C7" s="45"/>
      <c r="D7" s="46"/>
      <c r="E7" s="30"/>
      <c r="F7" s="240" t="s">
        <v>53</v>
      </c>
      <c r="G7" s="30"/>
      <c r="H7" s="30"/>
      <c r="I7" s="30"/>
      <c r="J7" s="30"/>
      <c r="L7" s="229" t="s">
        <v>157</v>
      </c>
      <c r="M7" s="62"/>
      <c r="N7" s="47"/>
      <c r="O7" s="48"/>
      <c r="P7" s="258"/>
      <c r="Q7" s="50"/>
    </row>
    <row r="8" spans="1:17" ht="4.5" customHeight="1" x14ac:dyDescent="0.25">
      <c r="A8" s="51"/>
      <c r="B8" s="30"/>
      <c r="C8" s="30"/>
      <c r="D8" s="30"/>
      <c r="E8" s="30"/>
      <c r="F8" s="24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</row>
    <row r="9" spans="1:17" x14ac:dyDescent="0.25">
      <c r="A9" s="440" t="s">
        <v>10</v>
      </c>
      <c r="B9" s="421" t="s">
        <v>26</v>
      </c>
      <c r="C9" s="422"/>
      <c r="D9" s="423"/>
      <c r="E9" s="461" t="s">
        <v>12</v>
      </c>
      <c r="F9" s="462" t="s">
        <v>13</v>
      </c>
      <c r="G9" s="461" t="s">
        <v>14</v>
      </c>
      <c r="H9" s="463" t="s">
        <v>15</v>
      </c>
      <c r="I9" s="461" t="s">
        <v>16</v>
      </c>
      <c r="J9" s="465" t="s">
        <v>17</v>
      </c>
      <c r="K9" s="464" t="s">
        <v>27</v>
      </c>
      <c r="L9" s="464"/>
      <c r="M9" s="464"/>
      <c r="N9" s="465" t="s">
        <v>19</v>
      </c>
      <c r="O9" s="466" t="s">
        <v>20</v>
      </c>
      <c r="P9" s="461" t="s">
        <v>21</v>
      </c>
      <c r="Q9" s="461" t="s">
        <v>22</v>
      </c>
    </row>
    <row r="10" spans="1:17" ht="67.5" customHeight="1" x14ac:dyDescent="0.25">
      <c r="A10" s="447"/>
      <c r="B10" s="424"/>
      <c r="C10" s="425"/>
      <c r="D10" s="426"/>
      <c r="E10" s="461"/>
      <c r="F10" s="462"/>
      <c r="G10" s="461"/>
      <c r="H10" s="464"/>
      <c r="I10" s="461"/>
      <c r="J10" s="465"/>
      <c r="K10" s="248" t="s">
        <v>27</v>
      </c>
      <c r="L10" s="252" t="s">
        <v>18</v>
      </c>
      <c r="M10" s="252" t="s">
        <v>31</v>
      </c>
      <c r="N10" s="465"/>
      <c r="O10" s="466"/>
      <c r="P10" s="461"/>
      <c r="Q10" s="461"/>
    </row>
    <row r="11" spans="1:17" s="239" customFormat="1" x14ac:dyDescent="0.25">
      <c r="A11" s="93"/>
      <c r="B11" s="94"/>
      <c r="C11" s="94"/>
      <c r="D11" s="94"/>
      <c r="E11" s="95"/>
      <c r="F11" s="96"/>
      <c r="G11" s="95"/>
      <c r="H11" s="106" t="s">
        <v>192</v>
      </c>
      <c r="I11" s="95"/>
      <c r="J11" s="97"/>
      <c r="K11" s="95"/>
      <c r="L11" s="95"/>
      <c r="M11" s="95"/>
      <c r="N11" s="97"/>
      <c r="O11" s="95"/>
      <c r="P11" s="110"/>
      <c r="Q11" s="98"/>
    </row>
    <row r="12" spans="1:17" s="239" customFormat="1" ht="30" x14ac:dyDescent="0.25">
      <c r="A12" s="122">
        <v>26</v>
      </c>
      <c r="B12" s="275" t="s">
        <v>213</v>
      </c>
      <c r="C12" s="276"/>
      <c r="D12" s="276"/>
      <c r="E12" s="278">
        <v>2003</v>
      </c>
      <c r="F12" s="309">
        <v>46.1</v>
      </c>
      <c r="G12" s="280" t="s">
        <v>197</v>
      </c>
      <c r="H12" s="279" t="s">
        <v>218</v>
      </c>
      <c r="I12" s="279">
        <v>14</v>
      </c>
      <c r="J12" s="324">
        <v>1.6</v>
      </c>
      <c r="K12" s="122">
        <v>25</v>
      </c>
      <c r="L12" s="276">
        <v>90</v>
      </c>
      <c r="M12" s="321">
        <f>L12/2+K12</f>
        <v>70</v>
      </c>
      <c r="N12" s="320">
        <f>M12*J12</f>
        <v>112</v>
      </c>
      <c r="O12" s="276"/>
      <c r="P12" s="276" t="s">
        <v>197</v>
      </c>
      <c r="Q12" s="300" t="s">
        <v>205</v>
      </c>
    </row>
    <row r="13" spans="1:17" s="239" customFormat="1" x14ac:dyDescent="0.25">
      <c r="A13" s="109"/>
      <c r="B13" s="87"/>
      <c r="C13" s="87"/>
      <c r="D13" s="87"/>
      <c r="E13" s="80"/>
      <c r="F13" s="85"/>
      <c r="G13" s="66"/>
      <c r="H13" s="106" t="s">
        <v>127</v>
      </c>
      <c r="I13" s="80"/>
      <c r="J13" s="83"/>
      <c r="K13" s="80"/>
      <c r="L13" s="80"/>
      <c r="M13" s="321"/>
      <c r="N13" s="320"/>
      <c r="O13" s="80"/>
      <c r="P13" s="72"/>
      <c r="Q13" s="84"/>
    </row>
    <row r="14" spans="1:17" s="239" customFormat="1" x14ac:dyDescent="0.25">
      <c r="A14" s="122">
        <v>16</v>
      </c>
      <c r="B14" s="194" t="s">
        <v>271</v>
      </c>
      <c r="C14" s="194"/>
      <c r="D14" s="194"/>
      <c r="E14" s="281">
        <v>2003</v>
      </c>
      <c r="F14" s="305">
        <v>50</v>
      </c>
      <c r="G14" s="282" t="s">
        <v>236</v>
      </c>
      <c r="H14" s="210" t="s">
        <v>265</v>
      </c>
      <c r="I14" s="210">
        <v>20</v>
      </c>
      <c r="J14" s="290">
        <v>5.6</v>
      </c>
      <c r="K14" s="283">
        <v>59</v>
      </c>
      <c r="L14" s="283">
        <v>66</v>
      </c>
      <c r="M14" s="321">
        <f t="shared" ref="M14:M15" si="0">L14/2+K14</f>
        <v>92</v>
      </c>
      <c r="N14" s="320">
        <f t="shared" ref="N14:N15" si="1">M14*J14</f>
        <v>515.19999999999993</v>
      </c>
      <c r="O14" s="283">
        <v>3</v>
      </c>
      <c r="P14" s="122" t="s">
        <v>344</v>
      </c>
      <c r="Q14" s="285" t="s">
        <v>266</v>
      </c>
    </row>
    <row r="15" spans="1:17" s="239" customFormat="1" ht="30" x14ac:dyDescent="0.25">
      <c r="A15" s="122">
        <v>19</v>
      </c>
      <c r="B15" s="275" t="s">
        <v>214</v>
      </c>
      <c r="C15" s="276"/>
      <c r="D15" s="276"/>
      <c r="E15" s="278" t="s">
        <v>206</v>
      </c>
      <c r="F15" s="309">
        <v>53</v>
      </c>
      <c r="G15" s="282" t="s">
        <v>299</v>
      </c>
      <c r="H15" s="279" t="s">
        <v>218</v>
      </c>
      <c r="I15" s="279" t="s">
        <v>207</v>
      </c>
      <c r="J15" s="290">
        <v>5.6</v>
      </c>
      <c r="K15" s="122">
        <v>25</v>
      </c>
      <c r="L15" s="276">
        <v>63</v>
      </c>
      <c r="M15" s="321">
        <f t="shared" si="0"/>
        <v>56.5</v>
      </c>
      <c r="N15" s="320">
        <f t="shared" si="1"/>
        <v>316.39999999999998</v>
      </c>
      <c r="O15" s="276"/>
      <c r="P15" s="276" t="s">
        <v>299</v>
      </c>
      <c r="Q15" s="300" t="s">
        <v>205</v>
      </c>
    </row>
    <row r="16" spans="1:17" s="239" customFormat="1" x14ac:dyDescent="0.25">
      <c r="A16" s="93"/>
      <c r="B16" s="90"/>
      <c r="C16" s="90"/>
      <c r="D16" s="90"/>
      <c r="E16" s="67"/>
      <c r="F16" s="68"/>
      <c r="G16" s="72"/>
      <c r="H16" s="106" t="s">
        <v>128</v>
      </c>
      <c r="I16" s="69"/>
      <c r="J16" s="70"/>
      <c r="K16" s="69"/>
      <c r="L16" s="69"/>
      <c r="M16" s="321"/>
      <c r="N16" s="320"/>
      <c r="O16" s="69"/>
      <c r="P16" s="72"/>
      <c r="Q16" s="71"/>
    </row>
    <row r="17" spans="1:17" s="239" customFormat="1" ht="30" x14ac:dyDescent="0.25">
      <c r="A17" s="122">
        <v>4</v>
      </c>
      <c r="B17" s="291" t="s">
        <v>319</v>
      </c>
      <c r="C17" s="291"/>
      <c r="D17" s="291"/>
      <c r="E17" s="272">
        <v>2002</v>
      </c>
      <c r="F17" s="306">
        <v>57.2</v>
      </c>
      <c r="G17" s="273" t="s">
        <v>291</v>
      </c>
      <c r="H17" s="274" t="s">
        <v>313</v>
      </c>
      <c r="I17" s="210">
        <v>24</v>
      </c>
      <c r="J17" s="299">
        <v>7.5</v>
      </c>
      <c r="K17" s="269">
        <v>94</v>
      </c>
      <c r="L17" s="269">
        <v>124</v>
      </c>
      <c r="M17" s="321">
        <f>L17/2+K17</f>
        <v>156</v>
      </c>
      <c r="N17" s="320">
        <f>M17*J17</f>
        <v>1170</v>
      </c>
      <c r="O17" s="269">
        <v>16</v>
      </c>
      <c r="P17" s="269" t="s">
        <v>391</v>
      </c>
      <c r="Q17" s="288" t="s">
        <v>314</v>
      </c>
    </row>
    <row r="18" spans="1:17" s="239" customFormat="1" x14ac:dyDescent="0.25">
      <c r="A18" s="122">
        <v>9</v>
      </c>
      <c r="B18" s="194" t="s">
        <v>243</v>
      </c>
      <c r="C18" s="194"/>
      <c r="D18" s="194"/>
      <c r="E18" s="281">
        <v>2002</v>
      </c>
      <c r="F18" s="305">
        <v>56.4</v>
      </c>
      <c r="G18" s="273" t="s">
        <v>291</v>
      </c>
      <c r="H18" s="210" t="s">
        <v>239</v>
      </c>
      <c r="I18" s="283">
        <v>24</v>
      </c>
      <c r="J18" s="290">
        <v>7.5</v>
      </c>
      <c r="K18" s="122">
        <v>56</v>
      </c>
      <c r="L18" s="283">
        <v>68</v>
      </c>
      <c r="M18" s="321">
        <f>L18/2+K18</f>
        <v>90</v>
      </c>
      <c r="N18" s="320">
        <f>M18*J18</f>
        <v>675</v>
      </c>
      <c r="O18" s="283">
        <v>11</v>
      </c>
      <c r="P18" s="283" t="s">
        <v>391</v>
      </c>
      <c r="Q18" s="286" t="s">
        <v>240</v>
      </c>
    </row>
    <row r="19" spans="1:17" s="239" customFormat="1" ht="30" x14ac:dyDescent="0.25">
      <c r="A19" s="122">
        <v>17</v>
      </c>
      <c r="B19" s="194" t="s">
        <v>225</v>
      </c>
      <c r="C19" s="194"/>
      <c r="D19" s="194"/>
      <c r="E19" s="281">
        <v>2003</v>
      </c>
      <c r="F19" s="305">
        <v>54.45</v>
      </c>
      <c r="G19" s="282" t="s">
        <v>236</v>
      </c>
      <c r="H19" s="210" t="s">
        <v>220</v>
      </c>
      <c r="I19" s="283">
        <v>20</v>
      </c>
      <c r="J19" s="290">
        <v>6</v>
      </c>
      <c r="K19" s="122">
        <v>51</v>
      </c>
      <c r="L19" s="283">
        <v>55</v>
      </c>
      <c r="M19" s="321">
        <f>L19/2+K19</f>
        <v>78.5</v>
      </c>
      <c r="N19" s="320">
        <f>M19*J19</f>
        <v>471</v>
      </c>
      <c r="O19" s="283">
        <v>2</v>
      </c>
      <c r="P19" s="283" t="s">
        <v>299</v>
      </c>
      <c r="Q19" s="286" t="s">
        <v>221</v>
      </c>
    </row>
    <row r="20" spans="1:17" s="239" customFormat="1" ht="30" x14ac:dyDescent="0.25">
      <c r="A20" s="122">
        <v>18</v>
      </c>
      <c r="B20" s="194" t="s">
        <v>226</v>
      </c>
      <c r="C20" s="194"/>
      <c r="D20" s="194"/>
      <c r="E20" s="281">
        <v>2003</v>
      </c>
      <c r="F20" s="305">
        <v>53.6</v>
      </c>
      <c r="G20" s="282" t="s">
        <v>299</v>
      </c>
      <c r="H20" s="210" t="s">
        <v>220</v>
      </c>
      <c r="I20" s="283">
        <v>16</v>
      </c>
      <c r="J20" s="290">
        <v>2.5</v>
      </c>
      <c r="K20" s="122">
        <v>91</v>
      </c>
      <c r="L20" s="283">
        <v>105</v>
      </c>
      <c r="M20" s="321">
        <f>L20/2+K20</f>
        <v>143.5</v>
      </c>
      <c r="N20" s="320">
        <f>M20*J20</f>
        <v>358.75</v>
      </c>
      <c r="O20" s="283">
        <v>1</v>
      </c>
      <c r="P20" s="283" t="s">
        <v>389</v>
      </c>
      <c r="Q20" s="286" t="s">
        <v>221</v>
      </c>
    </row>
    <row r="21" spans="1:17" s="239" customFormat="1" x14ac:dyDescent="0.25">
      <c r="A21" s="93"/>
      <c r="B21" s="79"/>
      <c r="C21" s="79"/>
      <c r="D21" s="79"/>
      <c r="E21" s="77"/>
      <c r="F21" s="85"/>
      <c r="G21" s="72"/>
      <c r="H21" s="106" t="s">
        <v>129</v>
      </c>
      <c r="I21" s="69"/>
      <c r="J21" s="76"/>
      <c r="K21" s="77"/>
      <c r="L21" s="77"/>
      <c r="M21" s="321"/>
      <c r="N21" s="320"/>
      <c r="O21" s="77"/>
      <c r="P21" s="69"/>
      <c r="Q21" s="78"/>
    </row>
    <row r="22" spans="1:17" s="239" customFormat="1" ht="30" x14ac:dyDescent="0.25">
      <c r="A22" s="122">
        <v>6</v>
      </c>
      <c r="B22" s="194" t="s">
        <v>227</v>
      </c>
      <c r="C22" s="194"/>
      <c r="D22" s="194"/>
      <c r="E22" s="281">
        <v>2003</v>
      </c>
      <c r="F22" s="305">
        <v>62.45</v>
      </c>
      <c r="G22" s="273" t="s">
        <v>296</v>
      </c>
      <c r="H22" s="210" t="s">
        <v>220</v>
      </c>
      <c r="I22" s="283">
        <v>24</v>
      </c>
      <c r="J22" s="290">
        <v>6.9</v>
      </c>
      <c r="K22" s="122">
        <v>62</v>
      </c>
      <c r="L22" s="283">
        <v>152</v>
      </c>
      <c r="M22" s="321">
        <f>L22/2+K22</f>
        <v>138</v>
      </c>
      <c r="N22" s="320">
        <f>M22*J22</f>
        <v>952.2</v>
      </c>
      <c r="O22" s="283">
        <v>14</v>
      </c>
      <c r="P22" s="283" t="s">
        <v>296</v>
      </c>
      <c r="Q22" s="286" t="s">
        <v>221</v>
      </c>
    </row>
    <row r="23" spans="1:17" s="239" customFormat="1" x14ac:dyDescent="0.25">
      <c r="A23" s="122">
        <v>7</v>
      </c>
      <c r="B23" s="291" t="s">
        <v>204</v>
      </c>
      <c r="C23" s="291"/>
      <c r="D23" s="291"/>
      <c r="E23" s="272">
        <v>2002</v>
      </c>
      <c r="F23" s="306">
        <v>61.4</v>
      </c>
      <c r="G23" s="273" t="s">
        <v>296</v>
      </c>
      <c r="H23" s="274" t="s">
        <v>198</v>
      </c>
      <c r="I23" s="269">
        <v>24</v>
      </c>
      <c r="J23" s="299">
        <v>6.9</v>
      </c>
      <c r="K23" s="269">
        <v>82</v>
      </c>
      <c r="L23" s="269">
        <v>90</v>
      </c>
      <c r="M23" s="321">
        <f>L23/2+K23</f>
        <v>127</v>
      </c>
      <c r="N23" s="320">
        <f>M23*J23</f>
        <v>876.30000000000007</v>
      </c>
      <c r="O23" s="269">
        <v>13</v>
      </c>
      <c r="P23" s="269" t="s">
        <v>296</v>
      </c>
      <c r="Q23" s="270" t="s">
        <v>199</v>
      </c>
    </row>
    <row r="24" spans="1:17" s="239" customFormat="1" ht="30" x14ac:dyDescent="0.25">
      <c r="A24" s="122">
        <v>12</v>
      </c>
      <c r="B24" s="291" t="s">
        <v>318</v>
      </c>
      <c r="C24" s="291"/>
      <c r="D24" s="291"/>
      <c r="E24" s="272">
        <v>2002</v>
      </c>
      <c r="F24" s="306">
        <v>59.1</v>
      </c>
      <c r="G24" s="273" t="s">
        <v>296</v>
      </c>
      <c r="H24" s="274" t="s">
        <v>313</v>
      </c>
      <c r="I24" s="210">
        <v>24</v>
      </c>
      <c r="J24" s="299">
        <v>6.9</v>
      </c>
      <c r="K24" s="269">
        <v>50</v>
      </c>
      <c r="L24" s="269">
        <v>70</v>
      </c>
      <c r="M24" s="321">
        <f>L24/2+K24</f>
        <v>85</v>
      </c>
      <c r="N24" s="320">
        <f>M24*J24</f>
        <v>586.5</v>
      </c>
      <c r="O24" s="269">
        <v>7</v>
      </c>
      <c r="P24" s="269" t="s">
        <v>291</v>
      </c>
      <c r="Q24" s="288" t="s">
        <v>314</v>
      </c>
    </row>
    <row r="25" spans="1:17" s="239" customFormat="1" x14ac:dyDescent="0.25">
      <c r="A25" s="122">
        <v>21</v>
      </c>
      <c r="B25" s="194" t="s">
        <v>298</v>
      </c>
      <c r="C25" s="194"/>
      <c r="D25" s="194"/>
      <c r="E25" s="281">
        <v>2003</v>
      </c>
      <c r="F25" s="305">
        <v>62.4</v>
      </c>
      <c r="G25" s="282" t="s">
        <v>299</v>
      </c>
      <c r="H25" s="210" t="s">
        <v>292</v>
      </c>
      <c r="I25" s="283">
        <v>16</v>
      </c>
      <c r="J25" s="290">
        <v>2.2999999999999998</v>
      </c>
      <c r="K25" s="122">
        <v>24</v>
      </c>
      <c r="L25" s="283">
        <v>103</v>
      </c>
      <c r="M25" s="321">
        <f>L25/2+K25</f>
        <v>75.5</v>
      </c>
      <c r="N25" s="320">
        <f>M25*J25</f>
        <v>173.64999999999998</v>
      </c>
      <c r="O25" s="283"/>
      <c r="P25" s="283" t="s">
        <v>299</v>
      </c>
      <c r="Q25" s="286" t="s">
        <v>293</v>
      </c>
    </row>
    <row r="26" spans="1:17" s="239" customFormat="1" x14ac:dyDescent="0.25">
      <c r="A26" s="122">
        <v>28</v>
      </c>
      <c r="B26" s="194" t="s">
        <v>308</v>
      </c>
      <c r="C26" s="194"/>
      <c r="D26" s="194"/>
      <c r="E26" s="281" t="s">
        <v>309</v>
      </c>
      <c r="F26" s="305">
        <v>60.8</v>
      </c>
      <c r="G26" s="282" t="s">
        <v>197</v>
      </c>
      <c r="H26" s="210" t="s">
        <v>305</v>
      </c>
      <c r="I26" s="210">
        <v>16</v>
      </c>
      <c r="J26" s="290">
        <v>2.2999999999999998</v>
      </c>
      <c r="K26" s="283">
        <v>2</v>
      </c>
      <c r="L26" s="283">
        <v>50</v>
      </c>
      <c r="M26" s="321">
        <f>L26/2+K26</f>
        <v>27</v>
      </c>
      <c r="N26" s="320">
        <f>M26*J26</f>
        <v>62.099999999999994</v>
      </c>
      <c r="O26" s="283"/>
      <c r="P26" s="283" t="s">
        <v>197</v>
      </c>
      <c r="Q26" s="286" t="s">
        <v>306</v>
      </c>
    </row>
    <row r="27" spans="1:17" s="239" customFormat="1" x14ac:dyDescent="0.25">
      <c r="A27" s="93"/>
      <c r="B27" s="90"/>
      <c r="C27" s="90"/>
      <c r="D27" s="90"/>
      <c r="E27" s="67"/>
      <c r="F27" s="68"/>
      <c r="G27" s="72"/>
      <c r="H27" s="106" t="s">
        <v>130</v>
      </c>
      <c r="I27" s="69"/>
      <c r="J27" s="70"/>
      <c r="K27" s="69"/>
      <c r="L27" s="69"/>
      <c r="M27" s="321"/>
      <c r="N27" s="320"/>
      <c r="O27" s="69"/>
      <c r="P27" s="72"/>
      <c r="Q27" s="71"/>
    </row>
    <row r="28" spans="1:17" s="239" customFormat="1" ht="30" x14ac:dyDescent="0.25">
      <c r="A28" s="122">
        <v>1</v>
      </c>
      <c r="B28" s="194" t="s">
        <v>270</v>
      </c>
      <c r="C28" s="194"/>
      <c r="D28" s="194"/>
      <c r="E28" s="281">
        <v>2002</v>
      </c>
      <c r="F28" s="305">
        <v>67.2</v>
      </c>
      <c r="G28" s="282" t="s">
        <v>268</v>
      </c>
      <c r="H28" s="210" t="s">
        <v>265</v>
      </c>
      <c r="I28" s="210">
        <v>28</v>
      </c>
      <c r="J28" s="290">
        <v>8.8000000000000007</v>
      </c>
      <c r="K28" s="283">
        <v>110</v>
      </c>
      <c r="L28" s="283">
        <v>160</v>
      </c>
      <c r="M28" s="321">
        <f t="shared" ref="M28:M33" si="2">L28/2+K28</f>
        <v>190</v>
      </c>
      <c r="N28" s="320">
        <f t="shared" ref="N28:N33" si="3">M28*J28</f>
        <v>1672.0000000000002</v>
      </c>
      <c r="O28" s="283">
        <v>21</v>
      </c>
      <c r="P28" s="122" t="s">
        <v>296</v>
      </c>
      <c r="Q28" s="285" t="s">
        <v>266</v>
      </c>
    </row>
    <row r="29" spans="1:17" s="239" customFormat="1" x14ac:dyDescent="0.25">
      <c r="A29" s="122">
        <v>5</v>
      </c>
      <c r="B29" s="194" t="s">
        <v>249</v>
      </c>
      <c r="C29" s="194"/>
      <c r="D29" s="194"/>
      <c r="E29" s="281">
        <v>2003</v>
      </c>
      <c r="F29" s="305">
        <v>63.65</v>
      </c>
      <c r="G29" s="273" t="s">
        <v>291</v>
      </c>
      <c r="H29" s="210" t="s">
        <v>239</v>
      </c>
      <c r="I29" s="283">
        <v>24</v>
      </c>
      <c r="J29" s="290">
        <v>6.6</v>
      </c>
      <c r="K29" s="122">
        <v>104</v>
      </c>
      <c r="L29" s="283">
        <v>97</v>
      </c>
      <c r="M29" s="321">
        <f t="shared" si="2"/>
        <v>152.5</v>
      </c>
      <c r="N29" s="320">
        <f t="shared" si="3"/>
        <v>1006.5</v>
      </c>
      <c r="O29" s="283">
        <v>15</v>
      </c>
      <c r="P29" s="283" t="s">
        <v>391</v>
      </c>
      <c r="Q29" s="286" t="s">
        <v>240</v>
      </c>
    </row>
    <row r="30" spans="1:17" s="239" customFormat="1" x14ac:dyDescent="0.25">
      <c r="A30" s="122">
        <v>8</v>
      </c>
      <c r="B30" s="194" t="s">
        <v>289</v>
      </c>
      <c r="C30" s="194"/>
      <c r="D30" s="194"/>
      <c r="E30" s="281">
        <v>2002</v>
      </c>
      <c r="F30" s="305">
        <v>64.2</v>
      </c>
      <c r="G30" s="282" t="s">
        <v>294</v>
      </c>
      <c r="H30" s="210" t="s">
        <v>284</v>
      </c>
      <c r="I30" s="283">
        <v>24</v>
      </c>
      <c r="J30" s="290">
        <v>6.6</v>
      </c>
      <c r="K30" s="122">
        <v>91</v>
      </c>
      <c r="L30" s="283">
        <v>60</v>
      </c>
      <c r="M30" s="321">
        <f t="shared" si="2"/>
        <v>121</v>
      </c>
      <c r="N30" s="320">
        <f t="shared" si="3"/>
        <v>798.59999999999991</v>
      </c>
      <c r="O30" s="283">
        <v>12</v>
      </c>
      <c r="P30" s="283" t="s">
        <v>391</v>
      </c>
      <c r="Q30" s="286" t="s">
        <v>285</v>
      </c>
    </row>
    <row r="31" spans="1:17" s="239" customFormat="1" x14ac:dyDescent="0.25">
      <c r="A31" s="122">
        <v>11</v>
      </c>
      <c r="B31" s="194" t="s">
        <v>288</v>
      </c>
      <c r="C31" s="194"/>
      <c r="D31" s="194"/>
      <c r="E31" s="281">
        <v>2002</v>
      </c>
      <c r="F31" s="305">
        <v>65.55</v>
      </c>
      <c r="G31" s="282" t="s">
        <v>294</v>
      </c>
      <c r="H31" s="210" t="s">
        <v>284</v>
      </c>
      <c r="I31" s="283">
        <v>24</v>
      </c>
      <c r="J31" s="290">
        <v>6.6</v>
      </c>
      <c r="K31" s="122">
        <v>49</v>
      </c>
      <c r="L31" s="283">
        <v>91</v>
      </c>
      <c r="M31" s="321">
        <f t="shared" si="2"/>
        <v>94.5</v>
      </c>
      <c r="N31" s="320">
        <f t="shared" si="3"/>
        <v>623.69999999999993</v>
      </c>
      <c r="O31" s="283">
        <v>8</v>
      </c>
      <c r="P31" s="283" t="s">
        <v>382</v>
      </c>
      <c r="Q31" s="286" t="s">
        <v>285</v>
      </c>
    </row>
    <row r="32" spans="1:17" s="239" customFormat="1" x14ac:dyDescent="0.25">
      <c r="A32" s="122">
        <v>24</v>
      </c>
      <c r="B32" s="194" t="s">
        <v>329</v>
      </c>
      <c r="C32" s="194"/>
      <c r="D32" s="194"/>
      <c r="E32" s="281">
        <v>2002</v>
      </c>
      <c r="F32" s="305">
        <v>65.900000000000006</v>
      </c>
      <c r="G32" s="282" t="s">
        <v>197</v>
      </c>
      <c r="H32" s="210" t="s">
        <v>383</v>
      </c>
      <c r="I32" s="210">
        <v>16</v>
      </c>
      <c r="J32" s="290">
        <v>2.2000000000000002</v>
      </c>
      <c r="K32" s="283">
        <v>22</v>
      </c>
      <c r="L32" s="283">
        <v>81</v>
      </c>
      <c r="M32" s="321">
        <f t="shared" si="2"/>
        <v>62.5</v>
      </c>
      <c r="N32" s="320">
        <f t="shared" si="3"/>
        <v>137.5</v>
      </c>
      <c r="O32" s="283"/>
      <c r="P32" s="283" t="s">
        <v>390</v>
      </c>
      <c r="Q32" s="286" t="s">
        <v>324</v>
      </c>
    </row>
    <row r="33" spans="1:17" s="239" customFormat="1" ht="30" x14ac:dyDescent="0.25">
      <c r="A33" s="122">
        <v>25</v>
      </c>
      <c r="B33" s="194" t="s">
        <v>250</v>
      </c>
      <c r="C33" s="194"/>
      <c r="D33" s="194"/>
      <c r="E33" s="281">
        <v>2003</v>
      </c>
      <c r="F33" s="305">
        <v>66.2</v>
      </c>
      <c r="G33" s="282" t="s">
        <v>197</v>
      </c>
      <c r="H33" s="210" t="s">
        <v>239</v>
      </c>
      <c r="I33" s="283">
        <v>14</v>
      </c>
      <c r="J33" s="290">
        <v>1.1000000000000001</v>
      </c>
      <c r="K33" s="122">
        <v>62</v>
      </c>
      <c r="L33" s="283">
        <v>110</v>
      </c>
      <c r="M33" s="321">
        <f t="shared" si="2"/>
        <v>117</v>
      </c>
      <c r="N33" s="320">
        <f t="shared" si="3"/>
        <v>128.70000000000002</v>
      </c>
      <c r="O33" s="283"/>
      <c r="P33" s="283" t="s">
        <v>197</v>
      </c>
      <c r="Q33" s="286" t="s">
        <v>245</v>
      </c>
    </row>
    <row r="34" spans="1:17" s="239" customFormat="1" x14ac:dyDescent="0.25">
      <c r="A34" s="93"/>
      <c r="B34" s="64"/>
      <c r="C34" s="64"/>
      <c r="D34" s="64"/>
      <c r="E34" s="66"/>
      <c r="F34" s="74"/>
      <c r="G34" s="66"/>
      <c r="H34" s="106" t="s">
        <v>131</v>
      </c>
      <c r="I34" s="66"/>
      <c r="J34" s="91"/>
      <c r="K34" s="66"/>
      <c r="L34" s="66"/>
      <c r="M34" s="321"/>
      <c r="N34" s="320"/>
      <c r="O34" s="66"/>
      <c r="P34" s="69"/>
      <c r="Q34" s="64"/>
    </row>
    <row r="35" spans="1:17" s="239" customFormat="1" x14ac:dyDescent="0.25">
      <c r="A35" s="122">
        <v>10</v>
      </c>
      <c r="B35" s="194" t="s">
        <v>297</v>
      </c>
      <c r="C35" s="194"/>
      <c r="D35" s="194"/>
      <c r="E35" s="281">
        <v>2002</v>
      </c>
      <c r="F35" s="305">
        <v>70.099999999999994</v>
      </c>
      <c r="G35" s="282" t="s">
        <v>236</v>
      </c>
      <c r="H35" s="210" t="s">
        <v>292</v>
      </c>
      <c r="I35" s="283">
        <v>20</v>
      </c>
      <c r="J35" s="290">
        <v>4.2</v>
      </c>
      <c r="K35" s="122">
        <v>76</v>
      </c>
      <c r="L35" s="283">
        <v>165</v>
      </c>
      <c r="M35" s="321">
        <f t="shared" ref="M35:M40" si="4">L35/2+K35</f>
        <v>158.5</v>
      </c>
      <c r="N35" s="320">
        <f t="shared" ref="N35:N40" si="5">M35*J35</f>
        <v>665.7</v>
      </c>
      <c r="O35" s="283">
        <v>9</v>
      </c>
      <c r="P35" s="283" t="s">
        <v>344</v>
      </c>
      <c r="Q35" s="286" t="s">
        <v>293</v>
      </c>
    </row>
    <row r="36" spans="1:17" s="239" customFormat="1" ht="30" x14ac:dyDescent="0.25">
      <c r="A36" s="122">
        <v>14</v>
      </c>
      <c r="B36" s="194" t="s">
        <v>244</v>
      </c>
      <c r="C36" s="194"/>
      <c r="D36" s="194"/>
      <c r="E36" s="281">
        <v>2002</v>
      </c>
      <c r="F36" s="305">
        <v>69.8</v>
      </c>
      <c r="G36" s="273" t="s">
        <v>291</v>
      </c>
      <c r="H36" s="210" t="s">
        <v>239</v>
      </c>
      <c r="I36" s="283">
        <v>24</v>
      </c>
      <c r="J36" s="290">
        <v>6.3</v>
      </c>
      <c r="K36" s="122">
        <v>54</v>
      </c>
      <c r="L36" s="283">
        <v>68</v>
      </c>
      <c r="M36" s="321">
        <f t="shared" si="4"/>
        <v>88</v>
      </c>
      <c r="N36" s="320">
        <f t="shared" si="5"/>
        <v>554.4</v>
      </c>
      <c r="O36" s="283">
        <v>5</v>
      </c>
      <c r="P36" s="283" t="s">
        <v>294</v>
      </c>
      <c r="Q36" s="286" t="s">
        <v>245</v>
      </c>
    </row>
    <row r="37" spans="1:17" s="239" customFormat="1" ht="30" x14ac:dyDescent="0.25">
      <c r="A37" s="122">
        <v>15</v>
      </c>
      <c r="B37" s="194" t="s">
        <v>228</v>
      </c>
      <c r="C37" s="194"/>
      <c r="D37" s="194"/>
      <c r="E37" s="281">
        <v>2003</v>
      </c>
      <c r="F37" s="305">
        <v>73</v>
      </c>
      <c r="G37" s="282" t="s">
        <v>294</v>
      </c>
      <c r="H37" s="210" t="s">
        <v>220</v>
      </c>
      <c r="I37" s="283">
        <v>24</v>
      </c>
      <c r="J37" s="290">
        <v>6.3</v>
      </c>
      <c r="K37" s="122">
        <v>45</v>
      </c>
      <c r="L37" s="283">
        <v>74</v>
      </c>
      <c r="M37" s="321">
        <f t="shared" si="4"/>
        <v>82</v>
      </c>
      <c r="N37" s="320">
        <f t="shared" si="5"/>
        <v>516.6</v>
      </c>
      <c r="O37" s="283">
        <v>4</v>
      </c>
      <c r="P37" s="283" t="s">
        <v>294</v>
      </c>
      <c r="Q37" s="286" t="s">
        <v>221</v>
      </c>
    </row>
    <row r="38" spans="1:17" s="239" customFormat="1" ht="30" x14ac:dyDescent="0.25">
      <c r="A38" s="122">
        <v>20</v>
      </c>
      <c r="B38" s="291" t="s">
        <v>320</v>
      </c>
      <c r="C38" s="291"/>
      <c r="D38" s="291"/>
      <c r="E38" s="272">
        <v>2003</v>
      </c>
      <c r="F38" s="306">
        <v>68.3</v>
      </c>
      <c r="G38" s="273" t="s">
        <v>197</v>
      </c>
      <c r="H38" s="274" t="s">
        <v>313</v>
      </c>
      <c r="I38" s="210">
        <v>24</v>
      </c>
      <c r="J38" s="299">
        <v>6.3</v>
      </c>
      <c r="K38" s="269">
        <v>21</v>
      </c>
      <c r="L38" s="269">
        <v>37</v>
      </c>
      <c r="M38" s="321">
        <f t="shared" si="4"/>
        <v>39.5</v>
      </c>
      <c r="N38" s="320">
        <f t="shared" si="5"/>
        <v>248.85</v>
      </c>
      <c r="O38" s="269"/>
      <c r="P38" s="283" t="s">
        <v>197</v>
      </c>
      <c r="Q38" s="288" t="s">
        <v>314</v>
      </c>
    </row>
    <row r="39" spans="1:17" s="239" customFormat="1" ht="30" x14ac:dyDescent="0.25">
      <c r="A39" s="122">
        <v>22</v>
      </c>
      <c r="B39" s="194" t="s">
        <v>229</v>
      </c>
      <c r="C39" s="194"/>
      <c r="D39" s="194"/>
      <c r="E39" s="281">
        <v>2003</v>
      </c>
      <c r="F39" s="305">
        <v>72.650000000000006</v>
      </c>
      <c r="G39" s="282" t="s">
        <v>224</v>
      </c>
      <c r="H39" s="210" t="s">
        <v>220</v>
      </c>
      <c r="I39" s="283">
        <v>16</v>
      </c>
      <c r="J39" s="290">
        <v>2.1</v>
      </c>
      <c r="K39" s="122">
        <v>50</v>
      </c>
      <c r="L39" s="283">
        <v>50</v>
      </c>
      <c r="M39" s="321">
        <f t="shared" si="4"/>
        <v>75</v>
      </c>
      <c r="N39" s="320">
        <f t="shared" si="5"/>
        <v>157.5</v>
      </c>
      <c r="O39" s="283"/>
      <c r="P39" s="283" t="s">
        <v>390</v>
      </c>
      <c r="Q39" s="286" t="s">
        <v>221</v>
      </c>
    </row>
    <row r="40" spans="1:17" s="239" customFormat="1" ht="30" x14ac:dyDescent="0.25">
      <c r="A40" s="122">
        <v>23</v>
      </c>
      <c r="B40" s="194" t="s">
        <v>246</v>
      </c>
      <c r="C40" s="194"/>
      <c r="D40" s="194"/>
      <c r="E40" s="281">
        <v>2002</v>
      </c>
      <c r="F40" s="305">
        <v>68.25</v>
      </c>
      <c r="G40" s="282" t="s">
        <v>197</v>
      </c>
      <c r="H40" s="210" t="s">
        <v>239</v>
      </c>
      <c r="I40" s="283">
        <v>14</v>
      </c>
      <c r="J40" s="290">
        <v>1.05</v>
      </c>
      <c r="K40" s="122">
        <v>64</v>
      </c>
      <c r="L40" s="283">
        <v>155</v>
      </c>
      <c r="M40" s="321">
        <f t="shared" si="4"/>
        <v>141.5</v>
      </c>
      <c r="N40" s="320">
        <f t="shared" si="5"/>
        <v>148.57500000000002</v>
      </c>
      <c r="O40" s="283"/>
      <c r="P40" s="283" t="s">
        <v>197</v>
      </c>
      <c r="Q40" s="286" t="s">
        <v>245</v>
      </c>
    </row>
    <row r="41" spans="1:17" s="239" customFormat="1" x14ac:dyDescent="0.25">
      <c r="A41" s="93"/>
      <c r="B41" s="79"/>
      <c r="C41" s="79"/>
      <c r="D41" s="79"/>
      <c r="E41" s="77"/>
      <c r="F41" s="85"/>
      <c r="G41" s="72"/>
      <c r="H41" s="106" t="s">
        <v>132</v>
      </c>
      <c r="I41" s="77"/>
      <c r="J41" s="76"/>
      <c r="K41" s="77"/>
      <c r="L41" s="77"/>
      <c r="M41" s="321"/>
      <c r="N41" s="320"/>
      <c r="O41" s="77"/>
      <c r="P41" s="72"/>
      <c r="Q41" s="78"/>
    </row>
    <row r="42" spans="1:17" s="239" customFormat="1" x14ac:dyDescent="0.25">
      <c r="A42" s="122">
        <v>2</v>
      </c>
      <c r="B42" s="194" t="s">
        <v>290</v>
      </c>
      <c r="C42" s="194"/>
      <c r="D42" s="194"/>
      <c r="E42" s="281">
        <v>2002</v>
      </c>
      <c r="F42" s="305">
        <v>76.900000000000006</v>
      </c>
      <c r="G42" s="273" t="s">
        <v>296</v>
      </c>
      <c r="H42" s="210" t="s">
        <v>284</v>
      </c>
      <c r="I42" s="283">
        <v>28</v>
      </c>
      <c r="J42" s="290">
        <v>8</v>
      </c>
      <c r="K42" s="122">
        <v>105</v>
      </c>
      <c r="L42" s="283">
        <v>116</v>
      </c>
      <c r="M42" s="321">
        <f>L42/2+K42</f>
        <v>163</v>
      </c>
      <c r="N42" s="320">
        <f>M42*J42</f>
        <v>1304</v>
      </c>
      <c r="O42" s="283">
        <v>19</v>
      </c>
      <c r="P42" s="283" t="s">
        <v>296</v>
      </c>
      <c r="Q42" s="286" t="s">
        <v>285</v>
      </c>
    </row>
    <row r="43" spans="1:17" s="239" customFormat="1" x14ac:dyDescent="0.25">
      <c r="A43" s="122">
        <v>3</v>
      </c>
      <c r="B43" s="194" t="s">
        <v>242</v>
      </c>
      <c r="C43" s="194"/>
      <c r="D43" s="194"/>
      <c r="E43" s="281">
        <v>2002</v>
      </c>
      <c r="F43" s="305">
        <v>104.5</v>
      </c>
      <c r="G43" s="273" t="s">
        <v>296</v>
      </c>
      <c r="H43" s="210" t="s">
        <v>239</v>
      </c>
      <c r="I43" s="283">
        <v>28</v>
      </c>
      <c r="J43" s="290">
        <v>8</v>
      </c>
      <c r="K43" s="122">
        <v>95</v>
      </c>
      <c r="L43" s="283">
        <v>103</v>
      </c>
      <c r="M43" s="321">
        <f>L43/2+K43</f>
        <v>146.5</v>
      </c>
      <c r="N43" s="320">
        <f>M43*J43</f>
        <v>1172</v>
      </c>
      <c r="O43" s="283">
        <v>16</v>
      </c>
      <c r="P43" s="283" t="s">
        <v>291</v>
      </c>
      <c r="Q43" s="286" t="s">
        <v>240</v>
      </c>
    </row>
    <row r="44" spans="1:17" s="239" customFormat="1" x14ac:dyDescent="0.25">
      <c r="A44" s="122">
        <v>13</v>
      </c>
      <c r="B44" s="194" t="s">
        <v>300</v>
      </c>
      <c r="C44" s="194"/>
      <c r="D44" s="194"/>
      <c r="E44" s="281">
        <v>2003</v>
      </c>
      <c r="F44" s="305">
        <v>91.4</v>
      </c>
      <c r="G44" s="282" t="s">
        <v>236</v>
      </c>
      <c r="H44" s="210" t="s">
        <v>292</v>
      </c>
      <c r="I44" s="283">
        <v>20</v>
      </c>
      <c r="J44" s="290">
        <v>4</v>
      </c>
      <c r="K44" s="122">
        <v>65</v>
      </c>
      <c r="L44" s="283">
        <v>154</v>
      </c>
      <c r="M44" s="321">
        <f>L44/2+K44</f>
        <v>142</v>
      </c>
      <c r="N44" s="320">
        <f>M44*J44</f>
        <v>568</v>
      </c>
      <c r="O44" s="283">
        <v>6</v>
      </c>
      <c r="P44" s="283" t="s">
        <v>197</v>
      </c>
      <c r="Q44" s="286" t="s">
        <v>293</v>
      </c>
    </row>
    <row r="45" spans="1:17" s="239" customFormat="1" ht="30" x14ac:dyDescent="0.25">
      <c r="A45" s="122">
        <v>27</v>
      </c>
      <c r="B45" s="275" t="s">
        <v>346</v>
      </c>
      <c r="C45" s="276"/>
      <c r="D45" s="276"/>
      <c r="E45" s="278">
        <v>2003</v>
      </c>
      <c r="F45" s="309">
        <v>73.900000000000006</v>
      </c>
      <c r="G45" s="282" t="s">
        <v>197</v>
      </c>
      <c r="H45" s="279" t="s">
        <v>218</v>
      </c>
      <c r="I45" s="279">
        <v>16</v>
      </c>
      <c r="J45" s="324">
        <v>2</v>
      </c>
      <c r="K45" s="122">
        <v>35</v>
      </c>
      <c r="L45" s="276">
        <v>35</v>
      </c>
      <c r="M45" s="321">
        <f>L45/2+K45</f>
        <v>52.5</v>
      </c>
      <c r="N45" s="320">
        <f>M45*J45</f>
        <v>105</v>
      </c>
      <c r="O45" s="276"/>
      <c r="P45" s="276" t="s">
        <v>197</v>
      </c>
      <c r="Q45" s="300" t="s">
        <v>205</v>
      </c>
    </row>
    <row r="46" spans="1:17" x14ac:dyDescent="0.25">
      <c r="A46" s="51" t="s">
        <v>48</v>
      </c>
      <c r="B46" s="30"/>
      <c r="C46" s="30"/>
      <c r="D46" s="233"/>
      <c r="E46" s="234" t="s">
        <v>78</v>
      </c>
      <c r="F46" s="30"/>
      <c r="G46" s="30"/>
      <c r="H46" s="30"/>
      <c r="I46" s="30" t="s">
        <v>48</v>
      </c>
      <c r="J46" s="30"/>
      <c r="K46" s="30"/>
      <c r="L46" s="30"/>
      <c r="M46" s="233"/>
      <c r="N46" s="30"/>
      <c r="O46" s="234" t="s">
        <v>77</v>
      </c>
      <c r="P46" s="30"/>
      <c r="Q46" s="30"/>
    </row>
    <row r="47" spans="1:17" x14ac:dyDescent="0.25">
      <c r="A47" s="51" t="s">
        <v>49</v>
      </c>
      <c r="B47" s="30"/>
      <c r="C47" s="30"/>
      <c r="D47" s="30"/>
      <c r="E47" s="30"/>
      <c r="F47" s="233"/>
      <c r="G47" s="187" t="s">
        <v>73</v>
      </c>
      <c r="H47" s="30"/>
      <c r="I47" s="30" t="s">
        <v>50</v>
      </c>
      <c r="J47" s="30"/>
      <c r="K47" s="30"/>
      <c r="L47" s="30"/>
      <c r="M47" s="30"/>
      <c r="N47" s="30"/>
      <c r="O47" s="30"/>
      <c r="P47" s="202" t="s">
        <v>167</v>
      </c>
    </row>
    <row r="48" spans="1:17" x14ac:dyDescent="0.25">
      <c r="A48" s="51"/>
      <c r="B48" s="30"/>
      <c r="C48" s="30"/>
      <c r="D48" s="30"/>
      <c r="E48" s="30"/>
      <c r="F48" s="240"/>
      <c r="G48" s="30"/>
      <c r="H48" s="51"/>
      <c r="I48" s="30"/>
      <c r="J48" s="30"/>
      <c r="K48" s="30"/>
      <c r="L48" s="30"/>
      <c r="M48" s="30"/>
      <c r="N48" s="30"/>
      <c r="O48" s="30"/>
      <c r="P48" s="30"/>
      <c r="Q48" s="30"/>
    </row>
  </sheetData>
  <sortState ref="A22:Q26">
    <sortCondition descending="1" ref="N22:N26"/>
  </sortState>
  <mergeCells count="14">
    <mergeCell ref="Q9:Q10"/>
    <mergeCell ref="N3:Q3"/>
    <mergeCell ref="A9:A10"/>
    <mergeCell ref="B9:D10"/>
    <mergeCell ref="E9:E10"/>
    <mergeCell ref="F9:F10"/>
    <mergeCell ref="G9:G10"/>
    <mergeCell ref="H9:H10"/>
    <mergeCell ref="I9:I10"/>
    <mergeCell ref="J9:J10"/>
    <mergeCell ref="K9:M9"/>
    <mergeCell ref="N9:N10"/>
    <mergeCell ref="O9:O10"/>
    <mergeCell ref="P9:P10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zoomScale="120" zoomScaleNormal="120" workbookViewId="0">
      <selection activeCell="H6" sqref="H6"/>
    </sheetView>
  </sheetViews>
  <sheetFormatPr defaultColWidth="8.85546875" defaultRowHeight="15" x14ac:dyDescent="0.25"/>
  <cols>
    <col min="1" max="1" width="5.7109375" style="123" customWidth="1"/>
    <col min="2" max="2" width="3.7109375" style="42" customWidth="1"/>
    <col min="3" max="3" width="6.85546875" style="42" customWidth="1"/>
    <col min="4" max="4" width="10.28515625" style="42" customWidth="1"/>
    <col min="5" max="5" width="5.42578125" style="42" customWidth="1"/>
    <col min="6" max="6" width="6.7109375" style="245" customWidth="1"/>
    <col min="7" max="7" width="5.5703125" style="42" customWidth="1"/>
    <col min="8" max="8" width="27.7109375" style="42" customWidth="1"/>
    <col min="9" max="9" width="3.5703125" style="42" customWidth="1"/>
    <col min="10" max="10" width="4.28515625" style="42" customWidth="1"/>
    <col min="11" max="11" width="4.5703125" style="42" customWidth="1"/>
    <col min="12" max="12" width="5.140625" style="42" customWidth="1"/>
    <col min="13" max="13" width="5.7109375" style="42" customWidth="1"/>
    <col min="14" max="14" width="7.7109375" style="42" customWidth="1"/>
    <col min="15" max="15" width="5.42578125" style="42" customWidth="1"/>
    <col min="16" max="16" width="6.140625" style="42" customWidth="1"/>
    <col min="17" max="17" width="13.85546875" style="42" customWidth="1"/>
    <col min="18" max="16384" width="8.85546875" style="42"/>
  </cols>
  <sheetData>
    <row r="1" spans="1:17" x14ac:dyDescent="0.25">
      <c r="B1" s="29"/>
      <c r="C1" s="29"/>
      <c r="D1" s="29"/>
      <c r="E1" s="29"/>
      <c r="F1" s="240"/>
      <c r="G1" s="30"/>
      <c r="H1" s="314" t="s">
        <v>0</v>
      </c>
      <c r="I1" s="30"/>
      <c r="J1" s="30"/>
      <c r="K1" s="30"/>
      <c r="L1" s="30"/>
      <c r="M1" s="30"/>
      <c r="N1" s="30"/>
      <c r="O1" s="30"/>
      <c r="P1" s="30"/>
      <c r="Q1" s="30"/>
    </row>
    <row r="2" spans="1:17" ht="15.75" thickBot="1" x14ac:dyDescent="0.3">
      <c r="B2" s="29"/>
      <c r="C2" s="29"/>
      <c r="D2" s="29"/>
      <c r="E2" s="29"/>
      <c r="F2" s="240"/>
      <c r="G2" s="30"/>
      <c r="H2" s="314" t="s">
        <v>1</v>
      </c>
      <c r="I2" s="30"/>
      <c r="J2" s="30"/>
      <c r="K2" s="30"/>
      <c r="L2" s="30"/>
      <c r="M2" s="30"/>
      <c r="N2" s="30"/>
      <c r="O2" s="30"/>
      <c r="P2" s="30"/>
      <c r="Q2" s="30"/>
    </row>
    <row r="3" spans="1:17" ht="15.75" thickBot="1" x14ac:dyDescent="0.3">
      <c r="A3" s="51"/>
      <c r="B3" s="30"/>
      <c r="C3" s="30"/>
      <c r="D3" s="30"/>
      <c r="E3" s="30"/>
      <c r="F3" s="240"/>
      <c r="G3" s="30"/>
      <c r="H3" s="30"/>
      <c r="I3" s="30"/>
      <c r="J3" s="29" t="s">
        <v>60</v>
      </c>
      <c r="K3" s="30"/>
      <c r="L3" s="30"/>
      <c r="M3" s="30"/>
      <c r="N3" s="456" t="s">
        <v>3</v>
      </c>
      <c r="O3" s="457"/>
      <c r="P3" s="457"/>
      <c r="Q3" s="458"/>
    </row>
    <row r="4" spans="1:17" ht="26.25" thickBot="1" x14ac:dyDescent="0.3">
      <c r="A4" s="51" t="s">
        <v>4</v>
      </c>
      <c r="B4" s="28">
        <v>24</v>
      </c>
      <c r="C4" s="51" t="s">
        <v>5</v>
      </c>
      <c r="D4" s="28" t="s">
        <v>154</v>
      </c>
      <c r="E4" s="51" t="s">
        <v>6</v>
      </c>
      <c r="F4" s="57">
        <v>2018</v>
      </c>
      <c r="G4" s="30"/>
      <c r="H4" s="32" t="s">
        <v>7</v>
      </c>
      <c r="I4" s="30"/>
      <c r="J4" s="30" t="s">
        <v>8</v>
      </c>
      <c r="K4" s="30"/>
      <c r="L4" s="30"/>
      <c r="M4" s="30"/>
      <c r="N4" s="33" t="s">
        <v>71</v>
      </c>
      <c r="O4" s="34"/>
      <c r="P4" s="35"/>
      <c r="Q4" s="35"/>
    </row>
    <row r="5" spans="1:17" ht="15.75" thickBot="1" x14ac:dyDescent="0.3">
      <c r="A5" s="51"/>
      <c r="B5" s="30"/>
      <c r="C5" s="30"/>
      <c r="D5" s="30"/>
      <c r="E5" s="30"/>
      <c r="F5" s="240"/>
      <c r="G5" s="30"/>
      <c r="H5" s="36" t="s">
        <v>30</v>
      </c>
      <c r="I5" s="30"/>
      <c r="J5" s="30"/>
      <c r="K5" s="30"/>
      <c r="L5" s="30"/>
      <c r="M5" s="30"/>
      <c r="N5" s="37" t="s">
        <v>193</v>
      </c>
      <c r="O5" s="38"/>
      <c r="P5" s="39"/>
      <c r="Q5" s="39"/>
    </row>
    <row r="6" spans="1:17" ht="15.75" x14ac:dyDescent="0.25">
      <c r="A6" s="315" t="s">
        <v>155</v>
      </c>
      <c r="B6" s="40"/>
      <c r="C6" s="40"/>
      <c r="D6" s="41"/>
      <c r="E6" s="30"/>
      <c r="G6" s="240" t="s">
        <v>165</v>
      </c>
      <c r="H6" s="30"/>
      <c r="I6" s="30"/>
      <c r="J6" s="30"/>
      <c r="K6" s="30"/>
      <c r="L6" s="30"/>
      <c r="M6" s="30"/>
      <c r="N6" s="246"/>
      <c r="O6" s="246"/>
      <c r="P6" s="235"/>
      <c r="Q6" s="236"/>
    </row>
    <row r="7" spans="1:17" ht="15.75" x14ac:dyDescent="0.25">
      <c r="A7" s="316" t="s">
        <v>156</v>
      </c>
      <c r="B7" s="45"/>
      <c r="C7" s="45"/>
      <c r="D7" s="46"/>
      <c r="E7" s="30"/>
      <c r="F7" s="240" t="s">
        <v>53</v>
      </c>
      <c r="G7" s="30"/>
      <c r="H7" s="30"/>
      <c r="I7" s="30"/>
      <c r="K7" s="229" t="s">
        <v>157</v>
      </c>
      <c r="L7" s="61"/>
      <c r="M7" s="61"/>
      <c r="N7" s="48"/>
      <c r="O7" s="258"/>
      <c r="P7" s="50"/>
      <c r="Q7" s="401"/>
    </row>
    <row r="8" spans="1:17" ht="6" customHeight="1" x14ac:dyDescent="0.25">
      <c r="A8" s="51"/>
      <c r="B8" s="30"/>
      <c r="C8" s="30"/>
      <c r="D8" s="30"/>
      <c r="E8" s="30"/>
      <c r="F8" s="24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</row>
    <row r="9" spans="1:17" x14ac:dyDescent="0.25">
      <c r="A9" s="440" t="s">
        <v>10</v>
      </c>
      <c r="B9" s="421" t="s">
        <v>26</v>
      </c>
      <c r="C9" s="422"/>
      <c r="D9" s="423"/>
      <c r="E9" s="461" t="s">
        <v>12</v>
      </c>
      <c r="F9" s="462" t="s">
        <v>13</v>
      </c>
      <c r="G9" s="461" t="s">
        <v>14</v>
      </c>
      <c r="H9" s="463" t="s">
        <v>15</v>
      </c>
      <c r="I9" s="461" t="s">
        <v>16</v>
      </c>
      <c r="J9" s="465" t="s">
        <v>17</v>
      </c>
      <c r="K9" s="464" t="s">
        <v>27</v>
      </c>
      <c r="L9" s="464"/>
      <c r="M9" s="464"/>
      <c r="N9" s="465" t="s">
        <v>19</v>
      </c>
      <c r="O9" s="466" t="s">
        <v>20</v>
      </c>
      <c r="P9" s="461" t="s">
        <v>21</v>
      </c>
      <c r="Q9" s="461" t="s">
        <v>22</v>
      </c>
    </row>
    <row r="10" spans="1:17" ht="72" customHeight="1" x14ac:dyDescent="0.25">
      <c r="A10" s="447"/>
      <c r="B10" s="424"/>
      <c r="C10" s="425"/>
      <c r="D10" s="426"/>
      <c r="E10" s="461"/>
      <c r="F10" s="462"/>
      <c r="G10" s="461"/>
      <c r="H10" s="464"/>
      <c r="I10" s="461"/>
      <c r="J10" s="465"/>
      <c r="K10" s="248" t="s">
        <v>27</v>
      </c>
      <c r="L10" s="252" t="s">
        <v>18</v>
      </c>
      <c r="M10" s="252" t="s">
        <v>31</v>
      </c>
      <c r="N10" s="465"/>
      <c r="O10" s="466"/>
      <c r="P10" s="461"/>
      <c r="Q10" s="461"/>
    </row>
    <row r="11" spans="1:17" s="239" customFormat="1" x14ac:dyDescent="0.25">
      <c r="A11" s="93"/>
      <c r="B11" s="94"/>
      <c r="C11" s="94"/>
      <c r="D11" s="94"/>
      <c r="E11" s="95"/>
      <c r="F11" s="96"/>
      <c r="G11" s="95"/>
      <c r="H11" s="106" t="s">
        <v>133</v>
      </c>
      <c r="I11" s="95"/>
      <c r="J11" s="97"/>
      <c r="K11" s="95"/>
      <c r="L11" s="95"/>
      <c r="M11" s="95"/>
      <c r="N11" s="399"/>
      <c r="O11" s="95"/>
      <c r="P11" s="95"/>
      <c r="Q11" s="98"/>
    </row>
    <row r="12" spans="1:17" s="239" customFormat="1" x14ac:dyDescent="0.25">
      <c r="A12" s="122">
        <v>6</v>
      </c>
      <c r="B12" s="194" t="s">
        <v>238</v>
      </c>
      <c r="C12" s="194"/>
      <c r="D12" s="194"/>
      <c r="E12" s="281">
        <v>2000</v>
      </c>
      <c r="F12" s="305">
        <v>51.8</v>
      </c>
      <c r="G12" s="282" t="s">
        <v>291</v>
      </c>
      <c r="H12" s="210" t="s">
        <v>239</v>
      </c>
      <c r="I12" s="283">
        <v>24</v>
      </c>
      <c r="J12" s="323">
        <v>6.4</v>
      </c>
      <c r="K12" s="122">
        <v>60</v>
      </c>
      <c r="L12" s="283">
        <v>60</v>
      </c>
      <c r="M12" s="323">
        <f>L12/2+K12</f>
        <v>90</v>
      </c>
      <c r="N12" s="400">
        <f>M12*J12</f>
        <v>576</v>
      </c>
      <c r="O12" s="283">
        <v>14</v>
      </c>
      <c r="P12" s="283" t="s">
        <v>391</v>
      </c>
      <c r="Q12" s="286" t="s">
        <v>240</v>
      </c>
    </row>
    <row r="13" spans="1:17" s="239" customFormat="1" x14ac:dyDescent="0.25">
      <c r="A13" s="101"/>
      <c r="B13" s="103"/>
      <c r="C13" s="103"/>
      <c r="D13" s="103"/>
      <c r="E13" s="104"/>
      <c r="F13" s="105"/>
      <c r="G13" s="104"/>
      <c r="H13" s="106" t="s">
        <v>134</v>
      </c>
      <c r="I13" s="104"/>
      <c r="J13" s="394"/>
      <c r="K13" s="104"/>
      <c r="L13" s="104"/>
      <c r="M13" s="323"/>
      <c r="N13" s="400"/>
      <c r="O13" s="104"/>
      <c r="P13" s="104"/>
      <c r="Q13" s="107"/>
    </row>
    <row r="14" spans="1:17" s="239" customFormat="1" x14ac:dyDescent="0.25">
      <c r="A14" s="122">
        <v>13</v>
      </c>
      <c r="B14" s="197" t="s">
        <v>307</v>
      </c>
      <c r="C14" s="197"/>
      <c r="D14" s="197"/>
      <c r="E14" s="281">
        <v>2001</v>
      </c>
      <c r="F14" s="305">
        <v>61.3</v>
      </c>
      <c r="G14" s="282" t="s">
        <v>197</v>
      </c>
      <c r="H14" s="210" t="s">
        <v>305</v>
      </c>
      <c r="I14" s="210">
        <v>16</v>
      </c>
      <c r="J14" s="323">
        <v>1.4</v>
      </c>
      <c r="K14" s="283">
        <v>56</v>
      </c>
      <c r="L14" s="283">
        <v>169</v>
      </c>
      <c r="M14" s="323">
        <f t="shared" ref="M14:M15" si="0">L14/2+K14</f>
        <v>140.5</v>
      </c>
      <c r="N14" s="400">
        <f t="shared" ref="N14:N15" si="1">M14*J14</f>
        <v>196.7</v>
      </c>
      <c r="O14" s="283">
        <v>6</v>
      </c>
      <c r="P14" s="283" t="s">
        <v>389</v>
      </c>
      <c r="Q14" s="286" t="s">
        <v>306</v>
      </c>
    </row>
    <row r="15" spans="1:17" s="239" customFormat="1" x14ac:dyDescent="0.25">
      <c r="A15" s="122">
        <v>14</v>
      </c>
      <c r="B15" s="194" t="s">
        <v>325</v>
      </c>
      <c r="C15" s="194"/>
      <c r="D15" s="194"/>
      <c r="E15" s="281">
        <v>2000</v>
      </c>
      <c r="F15" s="305">
        <v>62.3</v>
      </c>
      <c r="G15" s="282" t="s">
        <v>344</v>
      </c>
      <c r="H15" s="210" t="s">
        <v>383</v>
      </c>
      <c r="I15" s="210">
        <v>16</v>
      </c>
      <c r="J15" s="323">
        <v>1.4</v>
      </c>
      <c r="K15" s="283">
        <v>70</v>
      </c>
      <c r="L15" s="283">
        <v>90</v>
      </c>
      <c r="M15" s="323">
        <f t="shared" si="0"/>
        <v>115</v>
      </c>
      <c r="N15" s="400">
        <f t="shared" si="1"/>
        <v>161</v>
      </c>
      <c r="O15" s="283">
        <v>5</v>
      </c>
      <c r="P15" s="283" t="s">
        <v>344</v>
      </c>
      <c r="Q15" s="286" t="s">
        <v>324</v>
      </c>
    </row>
    <row r="16" spans="1:17" s="239" customFormat="1" x14ac:dyDescent="0.25">
      <c r="A16" s="93"/>
      <c r="B16" s="103"/>
      <c r="C16" s="103"/>
      <c r="D16" s="103"/>
      <c r="E16" s="104"/>
      <c r="F16" s="105"/>
      <c r="G16" s="104"/>
      <c r="H16" s="106" t="s">
        <v>135</v>
      </c>
      <c r="I16" s="104"/>
      <c r="J16" s="394"/>
      <c r="K16" s="104"/>
      <c r="L16" s="104"/>
      <c r="M16" s="323"/>
      <c r="N16" s="400"/>
      <c r="O16" s="104"/>
      <c r="P16" s="104"/>
      <c r="Q16" s="107"/>
    </row>
    <row r="17" spans="1:17" s="239" customFormat="1" x14ac:dyDescent="0.25">
      <c r="A17" s="122">
        <v>1</v>
      </c>
      <c r="B17" s="194" t="s">
        <v>241</v>
      </c>
      <c r="C17" s="194"/>
      <c r="D17" s="194"/>
      <c r="E17" s="281">
        <v>2001</v>
      </c>
      <c r="F17" s="305">
        <v>66.400000000000006</v>
      </c>
      <c r="G17" s="122" t="s">
        <v>296</v>
      </c>
      <c r="H17" s="210" t="s">
        <v>239</v>
      </c>
      <c r="I17" s="283">
        <v>32</v>
      </c>
      <c r="J17" s="395">
        <v>10</v>
      </c>
      <c r="K17" s="122">
        <v>83</v>
      </c>
      <c r="L17" s="283">
        <v>83</v>
      </c>
      <c r="M17" s="323">
        <f>L17/2+K17</f>
        <v>124.5</v>
      </c>
      <c r="N17" s="400">
        <f>M17*J17</f>
        <v>1245</v>
      </c>
      <c r="O17" s="283">
        <v>23</v>
      </c>
      <c r="P17" s="283" t="s">
        <v>367</v>
      </c>
      <c r="Q17" s="286" t="s">
        <v>240</v>
      </c>
    </row>
    <row r="18" spans="1:17" s="239" customFormat="1" ht="30" x14ac:dyDescent="0.25">
      <c r="A18" s="122">
        <v>4</v>
      </c>
      <c r="B18" s="194" t="s">
        <v>219</v>
      </c>
      <c r="C18" s="194"/>
      <c r="D18" s="194"/>
      <c r="E18" s="281">
        <v>2000</v>
      </c>
      <c r="F18" s="305">
        <v>66.650000000000006</v>
      </c>
      <c r="G18" s="122" t="s">
        <v>296</v>
      </c>
      <c r="H18" s="210" t="s">
        <v>220</v>
      </c>
      <c r="I18" s="283">
        <v>28</v>
      </c>
      <c r="J18" s="323">
        <v>7.5</v>
      </c>
      <c r="K18" s="122">
        <v>48</v>
      </c>
      <c r="L18" s="283">
        <v>71</v>
      </c>
      <c r="M18" s="323">
        <f>L18/2+K18</f>
        <v>83.5</v>
      </c>
      <c r="N18" s="400">
        <f>M18*J18</f>
        <v>626.25</v>
      </c>
      <c r="O18" s="283">
        <v>15</v>
      </c>
      <c r="P18" s="283" t="s">
        <v>294</v>
      </c>
      <c r="Q18" s="286" t="s">
        <v>221</v>
      </c>
    </row>
    <row r="19" spans="1:17" s="239" customFormat="1" x14ac:dyDescent="0.25">
      <c r="A19" s="122">
        <v>7</v>
      </c>
      <c r="B19" s="194" t="s">
        <v>295</v>
      </c>
      <c r="C19" s="194"/>
      <c r="D19" s="194"/>
      <c r="E19" s="281">
        <v>2001</v>
      </c>
      <c r="F19" s="305">
        <v>65.2</v>
      </c>
      <c r="G19" s="282" t="s">
        <v>296</v>
      </c>
      <c r="H19" s="210" t="s">
        <v>292</v>
      </c>
      <c r="I19" s="283">
        <v>24</v>
      </c>
      <c r="J19" s="323">
        <v>5</v>
      </c>
      <c r="K19" s="122">
        <v>58</v>
      </c>
      <c r="L19" s="283">
        <v>105</v>
      </c>
      <c r="M19" s="323">
        <f>L19/2+K19</f>
        <v>110.5</v>
      </c>
      <c r="N19" s="400">
        <f>M19*J19</f>
        <v>552.5</v>
      </c>
      <c r="O19" s="283">
        <v>13</v>
      </c>
      <c r="P19" s="283" t="s">
        <v>296</v>
      </c>
      <c r="Q19" s="286" t="s">
        <v>293</v>
      </c>
    </row>
    <row r="20" spans="1:17" s="239" customFormat="1" x14ac:dyDescent="0.25">
      <c r="A20" s="122">
        <v>9</v>
      </c>
      <c r="B20" s="194" t="s">
        <v>283</v>
      </c>
      <c r="C20" s="194"/>
      <c r="D20" s="194"/>
      <c r="E20" s="281">
        <v>2000</v>
      </c>
      <c r="F20" s="305">
        <v>63.3</v>
      </c>
      <c r="G20" s="282" t="s">
        <v>294</v>
      </c>
      <c r="H20" s="210" t="s">
        <v>284</v>
      </c>
      <c r="I20" s="283">
        <v>24</v>
      </c>
      <c r="J20" s="323">
        <v>5</v>
      </c>
      <c r="K20" s="122">
        <v>54</v>
      </c>
      <c r="L20" s="283">
        <v>84</v>
      </c>
      <c r="M20" s="323">
        <f>L20/2+K20</f>
        <v>96</v>
      </c>
      <c r="N20" s="400">
        <f>M20*J20</f>
        <v>480</v>
      </c>
      <c r="O20" s="283">
        <v>10</v>
      </c>
      <c r="P20" s="283" t="s">
        <v>382</v>
      </c>
      <c r="Q20" s="286" t="s">
        <v>285</v>
      </c>
    </row>
    <row r="21" spans="1:17" s="239" customFormat="1" ht="30" x14ac:dyDescent="0.25">
      <c r="A21" s="122">
        <v>15</v>
      </c>
      <c r="B21" s="275" t="s">
        <v>215</v>
      </c>
      <c r="C21" s="276"/>
      <c r="D21" s="276"/>
      <c r="E21" s="278" t="s">
        <v>208</v>
      </c>
      <c r="F21" s="309">
        <v>63.1</v>
      </c>
      <c r="G21" s="280" t="s">
        <v>197</v>
      </c>
      <c r="H21" s="279" t="s">
        <v>218</v>
      </c>
      <c r="I21" s="279">
        <v>16</v>
      </c>
      <c r="J21" s="396">
        <v>1.25</v>
      </c>
      <c r="K21" s="122">
        <v>50</v>
      </c>
      <c r="L21" s="276">
        <v>80</v>
      </c>
      <c r="M21" s="323">
        <f>L21/2+K21</f>
        <v>90</v>
      </c>
      <c r="N21" s="400">
        <f>M21*J21</f>
        <v>112.5</v>
      </c>
      <c r="O21" s="276">
        <v>4</v>
      </c>
      <c r="P21" s="276" t="s">
        <v>390</v>
      </c>
      <c r="Q21" s="300" t="s">
        <v>205</v>
      </c>
    </row>
    <row r="22" spans="1:17" s="239" customFormat="1" x14ac:dyDescent="0.25">
      <c r="A22" s="102"/>
      <c r="B22" s="108"/>
      <c r="C22" s="108"/>
      <c r="D22" s="108"/>
      <c r="E22" s="109"/>
      <c r="F22" s="100"/>
      <c r="G22" s="109"/>
      <c r="H22" s="106" t="s">
        <v>136</v>
      </c>
      <c r="I22" s="102"/>
      <c r="J22" s="397"/>
      <c r="K22" s="95"/>
      <c r="L22" s="95"/>
      <c r="M22" s="323"/>
      <c r="N22" s="400"/>
      <c r="O22" s="95"/>
      <c r="P22" s="110"/>
      <c r="Q22" s="111"/>
    </row>
    <row r="23" spans="1:17" s="239" customFormat="1" ht="30" x14ac:dyDescent="0.25">
      <c r="A23" s="122">
        <v>2</v>
      </c>
      <c r="B23" s="194" t="s">
        <v>267</v>
      </c>
      <c r="C23" s="194"/>
      <c r="D23" s="194"/>
      <c r="E23" s="281">
        <v>2001</v>
      </c>
      <c r="F23" s="305">
        <v>72.400000000000006</v>
      </c>
      <c r="G23" s="282" t="s">
        <v>268</v>
      </c>
      <c r="H23" s="210" t="s">
        <v>265</v>
      </c>
      <c r="I23" s="210">
        <v>32</v>
      </c>
      <c r="J23" s="323">
        <v>9.1999999999999993</v>
      </c>
      <c r="K23" s="283">
        <v>59</v>
      </c>
      <c r="L23" s="283">
        <v>120</v>
      </c>
      <c r="M23" s="323">
        <f>L23/2+K23</f>
        <v>119</v>
      </c>
      <c r="N23" s="400">
        <f>M23*J23</f>
        <v>1094.8</v>
      </c>
      <c r="O23" s="283">
        <v>21</v>
      </c>
      <c r="P23" s="122" t="s">
        <v>268</v>
      </c>
      <c r="Q23" s="285" t="s">
        <v>266</v>
      </c>
    </row>
    <row r="24" spans="1:17" s="239" customFormat="1" x14ac:dyDescent="0.25">
      <c r="A24" s="122">
        <v>3</v>
      </c>
      <c r="B24" s="284" t="s">
        <v>342</v>
      </c>
      <c r="C24" s="284"/>
      <c r="D24" s="284"/>
      <c r="E24" s="122">
        <v>2001</v>
      </c>
      <c r="F24" s="304">
        <v>71.2</v>
      </c>
      <c r="G24" s="122" t="s">
        <v>296</v>
      </c>
      <c r="H24" s="122" t="s">
        <v>343</v>
      </c>
      <c r="I24" s="122">
        <v>28</v>
      </c>
      <c r="J24" s="393">
        <v>6.9</v>
      </c>
      <c r="K24" s="122">
        <v>74</v>
      </c>
      <c r="L24" s="122">
        <v>130</v>
      </c>
      <c r="M24" s="323">
        <f>L24/2+K24</f>
        <v>139</v>
      </c>
      <c r="N24" s="400">
        <f>M24*J24</f>
        <v>959.1</v>
      </c>
      <c r="O24" s="122">
        <v>17</v>
      </c>
      <c r="P24" s="122" t="s">
        <v>296</v>
      </c>
      <c r="Q24" s="301" t="s">
        <v>339</v>
      </c>
    </row>
    <row r="25" spans="1:17" s="239" customFormat="1" x14ac:dyDescent="0.25">
      <c r="A25" s="102"/>
      <c r="B25" s="64"/>
      <c r="C25" s="64"/>
      <c r="D25" s="64"/>
      <c r="E25" s="66"/>
      <c r="F25" s="74"/>
      <c r="G25" s="66"/>
      <c r="H25" s="106" t="s">
        <v>137</v>
      </c>
      <c r="I25" s="66"/>
      <c r="J25" s="398"/>
      <c r="K25" s="66"/>
      <c r="L25" s="66"/>
      <c r="M25" s="323"/>
      <c r="N25" s="400"/>
      <c r="O25" s="66"/>
      <c r="P25" s="122"/>
      <c r="Q25" s="65"/>
    </row>
    <row r="26" spans="1:17" s="239" customFormat="1" x14ac:dyDescent="0.25">
      <c r="A26" s="102"/>
      <c r="B26" s="64"/>
      <c r="C26" s="64"/>
      <c r="D26" s="64"/>
      <c r="E26" s="66"/>
      <c r="F26" s="74"/>
      <c r="G26" s="66"/>
      <c r="H26" s="106" t="s">
        <v>194</v>
      </c>
      <c r="I26" s="66"/>
      <c r="J26" s="398"/>
      <c r="K26" s="66"/>
      <c r="L26" s="66"/>
      <c r="M26" s="323"/>
      <c r="N26" s="400"/>
      <c r="O26" s="66"/>
      <c r="P26" s="66"/>
      <c r="Q26" s="78"/>
    </row>
    <row r="27" spans="1:17" s="239" customFormat="1" x14ac:dyDescent="0.25">
      <c r="A27" s="122">
        <v>5</v>
      </c>
      <c r="B27" s="194" t="s">
        <v>287</v>
      </c>
      <c r="C27" s="194"/>
      <c r="D27" s="194"/>
      <c r="E27" s="281">
        <v>2001</v>
      </c>
      <c r="F27" s="305">
        <v>81.3</v>
      </c>
      <c r="G27" s="282" t="s">
        <v>291</v>
      </c>
      <c r="H27" s="210" t="s">
        <v>284</v>
      </c>
      <c r="I27" s="283">
        <v>24</v>
      </c>
      <c r="J27" s="323">
        <v>4.0999999999999996</v>
      </c>
      <c r="K27" s="122">
        <v>99</v>
      </c>
      <c r="L27" s="283">
        <v>107</v>
      </c>
      <c r="M27" s="323">
        <f>L27/2+K27</f>
        <v>152.5</v>
      </c>
      <c r="N27" s="400">
        <f>M27*J27</f>
        <v>625.25</v>
      </c>
      <c r="O27" s="283">
        <v>15</v>
      </c>
      <c r="P27" s="283" t="s">
        <v>391</v>
      </c>
      <c r="Q27" s="286" t="s">
        <v>285</v>
      </c>
    </row>
    <row r="28" spans="1:17" s="239" customFormat="1" ht="30" x14ac:dyDescent="0.25">
      <c r="A28" s="122">
        <v>11</v>
      </c>
      <c r="B28" s="291" t="s">
        <v>316</v>
      </c>
      <c r="C28" s="291"/>
      <c r="D28" s="291"/>
      <c r="E28" s="272">
        <v>2001</v>
      </c>
      <c r="F28" s="306">
        <v>81.2</v>
      </c>
      <c r="G28" s="122" t="s">
        <v>296</v>
      </c>
      <c r="H28" s="274" t="s">
        <v>313</v>
      </c>
      <c r="I28" s="210">
        <v>24</v>
      </c>
      <c r="J28" s="322">
        <v>4.0999999999999996</v>
      </c>
      <c r="K28" s="269">
        <v>50</v>
      </c>
      <c r="L28" s="269">
        <v>81</v>
      </c>
      <c r="M28" s="323">
        <f>L28/2+K28</f>
        <v>90.5</v>
      </c>
      <c r="N28" s="400">
        <f>M28*J28</f>
        <v>371.04999999999995</v>
      </c>
      <c r="O28" s="269">
        <v>8</v>
      </c>
      <c r="P28" s="269" t="s">
        <v>294</v>
      </c>
      <c r="Q28" s="288" t="s">
        <v>314</v>
      </c>
    </row>
    <row r="29" spans="1:17" s="239" customFormat="1" x14ac:dyDescent="0.25">
      <c r="A29" s="93"/>
      <c r="B29" s="94"/>
      <c r="C29" s="94"/>
      <c r="D29" s="94"/>
      <c r="E29" s="95"/>
      <c r="F29" s="100"/>
      <c r="G29" s="95"/>
      <c r="H29" s="106" t="s">
        <v>195</v>
      </c>
      <c r="I29" s="95"/>
      <c r="J29" s="397"/>
      <c r="K29" s="95"/>
      <c r="L29" s="95"/>
      <c r="M29" s="323"/>
      <c r="N29" s="400"/>
      <c r="O29" s="95"/>
      <c r="P29" s="95"/>
      <c r="Q29" s="98"/>
    </row>
    <row r="30" spans="1:17" s="239" customFormat="1" x14ac:dyDescent="0.25">
      <c r="A30" s="122">
        <v>8</v>
      </c>
      <c r="B30" s="194" t="s">
        <v>286</v>
      </c>
      <c r="C30" s="194"/>
      <c r="D30" s="194"/>
      <c r="E30" s="281">
        <v>2000</v>
      </c>
      <c r="F30" s="305">
        <v>104.3</v>
      </c>
      <c r="G30" s="282" t="s">
        <v>294</v>
      </c>
      <c r="H30" s="210" t="s">
        <v>284</v>
      </c>
      <c r="I30" s="283">
        <v>24</v>
      </c>
      <c r="J30" s="323">
        <v>4</v>
      </c>
      <c r="K30" s="122">
        <v>73</v>
      </c>
      <c r="L30" s="283">
        <v>121</v>
      </c>
      <c r="M30" s="323">
        <f>L30/2+K30</f>
        <v>133.5</v>
      </c>
      <c r="N30" s="400">
        <f>M30*J30</f>
        <v>534</v>
      </c>
      <c r="O30" s="283">
        <v>11</v>
      </c>
      <c r="P30" s="283" t="s">
        <v>382</v>
      </c>
      <c r="Q30" s="286" t="s">
        <v>285</v>
      </c>
    </row>
    <row r="31" spans="1:17" s="239" customFormat="1" ht="30" x14ac:dyDescent="0.25">
      <c r="A31" s="122">
        <v>10</v>
      </c>
      <c r="B31" s="194" t="s">
        <v>222</v>
      </c>
      <c r="C31" s="194"/>
      <c r="D31" s="194"/>
      <c r="E31" s="281">
        <v>2000</v>
      </c>
      <c r="F31" s="305">
        <v>89.45</v>
      </c>
      <c r="G31" s="282" t="s">
        <v>294</v>
      </c>
      <c r="H31" s="210" t="s">
        <v>220</v>
      </c>
      <c r="I31" s="283">
        <v>24</v>
      </c>
      <c r="J31" s="323">
        <v>4</v>
      </c>
      <c r="K31" s="122">
        <v>63</v>
      </c>
      <c r="L31" s="283">
        <v>70</v>
      </c>
      <c r="M31" s="323">
        <f>L31/2+K31</f>
        <v>98</v>
      </c>
      <c r="N31" s="400">
        <f>M31*J31</f>
        <v>392</v>
      </c>
      <c r="O31" s="283">
        <v>9</v>
      </c>
      <c r="P31" s="283" t="s">
        <v>197</v>
      </c>
      <c r="Q31" s="286" t="s">
        <v>221</v>
      </c>
    </row>
    <row r="32" spans="1:17" s="239" customFormat="1" ht="30" x14ac:dyDescent="0.25">
      <c r="A32" s="122">
        <v>12</v>
      </c>
      <c r="B32" s="291" t="s">
        <v>312</v>
      </c>
      <c r="C32" s="291"/>
      <c r="D32" s="291"/>
      <c r="E32" s="272">
        <v>2000</v>
      </c>
      <c r="F32" s="306">
        <v>96.1</v>
      </c>
      <c r="G32" s="273" t="s">
        <v>291</v>
      </c>
      <c r="H32" s="274" t="s">
        <v>313</v>
      </c>
      <c r="I32" s="210">
        <v>24</v>
      </c>
      <c r="J32" s="322">
        <v>4</v>
      </c>
      <c r="K32" s="269">
        <v>45</v>
      </c>
      <c r="L32" s="269">
        <v>83</v>
      </c>
      <c r="M32" s="323">
        <f>L32/2+K32</f>
        <v>86.5</v>
      </c>
      <c r="N32" s="400">
        <f>M32*J32</f>
        <v>346</v>
      </c>
      <c r="O32" s="269">
        <v>7</v>
      </c>
      <c r="P32" s="269" t="s">
        <v>197</v>
      </c>
      <c r="Q32" s="288" t="s">
        <v>314</v>
      </c>
    </row>
    <row r="33" spans="1:17" x14ac:dyDescent="0.25">
      <c r="A33" s="51" t="s">
        <v>48</v>
      </c>
      <c r="B33" s="30"/>
      <c r="C33" s="30"/>
      <c r="D33" s="233"/>
      <c r="E33" s="234" t="s">
        <v>78</v>
      </c>
      <c r="F33" s="30"/>
      <c r="G33" s="30"/>
      <c r="H33" s="30"/>
      <c r="I33" s="30" t="s">
        <v>48</v>
      </c>
      <c r="J33" s="30"/>
      <c r="K33" s="30"/>
      <c r="L33" s="30"/>
      <c r="M33" s="233"/>
      <c r="N33" s="30"/>
      <c r="O33" s="234" t="s">
        <v>77</v>
      </c>
      <c r="P33" s="30"/>
      <c r="Q33" s="30"/>
    </row>
    <row r="34" spans="1:17" x14ac:dyDescent="0.25">
      <c r="A34" s="51" t="s">
        <v>49</v>
      </c>
      <c r="B34" s="30"/>
      <c r="C34" s="30"/>
      <c r="D34" s="30"/>
      <c r="E34" s="30"/>
      <c r="F34" s="233"/>
      <c r="G34" s="187" t="s">
        <v>73</v>
      </c>
      <c r="H34" s="30"/>
      <c r="I34" s="30" t="s">
        <v>50</v>
      </c>
      <c r="J34" s="30"/>
      <c r="K34" s="30"/>
      <c r="L34" s="30"/>
      <c r="M34" s="30"/>
      <c r="N34" s="30"/>
      <c r="O34" s="30"/>
      <c r="P34" s="202" t="s">
        <v>167</v>
      </c>
    </row>
  </sheetData>
  <sortState ref="A17:Q21">
    <sortCondition descending="1" ref="N17:N21"/>
  </sortState>
  <mergeCells count="14">
    <mergeCell ref="N3:Q3"/>
    <mergeCell ref="A9:A10"/>
    <mergeCell ref="B9:D10"/>
    <mergeCell ref="E9:E10"/>
    <mergeCell ref="F9:F10"/>
    <mergeCell ref="G9:G10"/>
    <mergeCell ref="H9:H10"/>
    <mergeCell ref="I9:I10"/>
    <mergeCell ref="J9:J10"/>
    <mergeCell ref="K9:M9"/>
    <mergeCell ref="N9:N10"/>
    <mergeCell ref="O9:O10"/>
    <mergeCell ref="P9:P10"/>
    <mergeCell ref="Q9:Q10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="130" zoomScaleNormal="130" workbookViewId="0">
      <selection activeCell="H9" sqref="H9:H10"/>
    </sheetView>
  </sheetViews>
  <sheetFormatPr defaultRowHeight="15" x14ac:dyDescent="0.25"/>
  <cols>
    <col min="1" max="1" width="6.42578125" customWidth="1"/>
    <col min="2" max="2" width="4.28515625" customWidth="1"/>
    <col min="3" max="3" width="6.28515625" customWidth="1"/>
    <col min="4" max="4" width="11" customWidth="1"/>
    <col min="5" max="5" width="5.7109375" customWidth="1"/>
    <col min="6" max="6" width="7.140625" customWidth="1"/>
    <col min="7" max="7" width="5.85546875" customWidth="1"/>
    <col min="8" max="8" width="25.5703125" customWidth="1"/>
    <col min="9" max="9" width="5.140625" customWidth="1"/>
    <col min="10" max="10" width="8.28515625" style="123" customWidth="1"/>
    <col min="11" max="11" width="9" customWidth="1"/>
    <col min="12" max="12" width="14.42578125" customWidth="1"/>
    <col min="13" max="13" width="9.140625" hidden="1" customWidth="1"/>
    <col min="14" max="14" width="16" customWidth="1"/>
  </cols>
  <sheetData>
    <row r="1" spans="1:14" x14ac:dyDescent="0.25">
      <c r="A1" s="5" t="s">
        <v>0</v>
      </c>
      <c r="B1" s="5"/>
      <c r="C1" s="5"/>
      <c r="D1" s="5"/>
      <c r="E1" s="5"/>
      <c r="F1" s="6"/>
      <c r="G1" s="6"/>
      <c r="H1" s="6"/>
      <c r="I1" s="6"/>
      <c r="J1" s="51"/>
      <c r="K1" s="6"/>
      <c r="L1" s="6"/>
      <c r="M1" s="6"/>
      <c r="N1" s="6"/>
    </row>
    <row r="2" spans="1:14" ht="15.75" thickBot="1" x14ac:dyDescent="0.3">
      <c r="A2" s="5" t="s">
        <v>1</v>
      </c>
      <c r="B2" s="5"/>
      <c r="C2" s="5"/>
      <c r="D2" s="5"/>
      <c r="E2" s="5"/>
      <c r="F2" s="6"/>
      <c r="G2" s="6"/>
      <c r="H2" s="6"/>
      <c r="I2" s="6"/>
      <c r="J2" s="51"/>
      <c r="K2" s="6"/>
      <c r="L2" s="6"/>
      <c r="M2" s="6"/>
      <c r="N2" s="6"/>
    </row>
    <row r="3" spans="1:14" ht="15.75" thickBot="1" x14ac:dyDescent="0.3">
      <c r="A3" s="124"/>
      <c r="B3" s="124"/>
      <c r="C3" s="124"/>
      <c r="D3" s="124"/>
      <c r="E3" s="124"/>
      <c r="F3" s="124"/>
      <c r="G3" s="124"/>
      <c r="H3" s="124"/>
      <c r="I3" s="124"/>
      <c r="J3" s="126" t="s">
        <v>149</v>
      </c>
      <c r="K3" s="124"/>
      <c r="L3" s="507" t="s">
        <v>59</v>
      </c>
      <c r="M3" s="508"/>
      <c r="N3" s="509"/>
    </row>
    <row r="4" spans="1:14" ht="21.75" customHeight="1" thickBot="1" x14ac:dyDescent="0.45">
      <c r="A4" s="130" t="s">
        <v>4</v>
      </c>
      <c r="B4" s="131">
        <v>25</v>
      </c>
      <c r="C4" s="132" t="s">
        <v>5</v>
      </c>
      <c r="D4" s="131" t="s">
        <v>154</v>
      </c>
      <c r="E4" s="132" t="s">
        <v>6</v>
      </c>
      <c r="F4" s="131">
        <v>2018</v>
      </c>
      <c r="G4" s="124"/>
      <c r="H4" s="133" t="s">
        <v>7</v>
      </c>
      <c r="I4" s="124"/>
      <c r="J4" s="125" t="s">
        <v>8</v>
      </c>
      <c r="K4" s="124"/>
      <c r="L4" s="127" t="s">
        <v>159</v>
      </c>
      <c r="M4" s="128"/>
      <c r="N4" s="129"/>
    </row>
    <row r="5" spans="1:14" ht="15.75" thickBot="1" x14ac:dyDescent="0.3">
      <c r="A5" s="124"/>
      <c r="B5" s="124"/>
      <c r="C5" s="124"/>
      <c r="D5" s="124"/>
      <c r="E5" s="124"/>
      <c r="F5" s="124"/>
      <c r="G5" s="124"/>
      <c r="H5" s="135" t="s">
        <v>58</v>
      </c>
      <c r="I5" s="124"/>
      <c r="J5" s="125"/>
      <c r="K5" s="124"/>
      <c r="L5" s="136" t="s">
        <v>150</v>
      </c>
      <c r="M5" s="134"/>
      <c r="N5" s="137"/>
    </row>
    <row r="6" spans="1:14" ht="15.75" x14ac:dyDescent="0.25">
      <c r="A6" s="138" t="s">
        <v>155</v>
      </c>
      <c r="B6" s="139"/>
      <c r="C6" s="139"/>
      <c r="D6" s="140"/>
      <c r="F6" s="124"/>
      <c r="G6" s="124" t="s">
        <v>158</v>
      </c>
      <c r="H6" s="124"/>
      <c r="I6" s="124"/>
      <c r="J6" s="125"/>
      <c r="K6" s="124"/>
      <c r="L6" s="141"/>
      <c r="M6" s="124"/>
      <c r="N6" s="141"/>
    </row>
    <row r="7" spans="1:14" ht="15.75" x14ac:dyDescent="0.25">
      <c r="A7" s="142" t="s">
        <v>156</v>
      </c>
      <c r="B7" s="143"/>
      <c r="C7" s="143"/>
      <c r="D7" s="144"/>
      <c r="E7" s="124"/>
      <c r="F7" s="124" t="s">
        <v>53</v>
      </c>
      <c r="G7" s="124"/>
      <c r="H7" s="124"/>
      <c r="I7" s="124"/>
      <c r="J7" s="186" t="s">
        <v>157</v>
      </c>
      <c r="K7" s="4"/>
      <c r="L7" s="145"/>
      <c r="M7" s="146"/>
      <c r="N7" s="391"/>
    </row>
    <row r="8" spans="1:14" ht="6" customHeight="1" x14ac:dyDescent="0.25">
      <c r="A8" s="147"/>
      <c r="B8" s="148"/>
      <c r="C8" s="148"/>
      <c r="D8" s="149"/>
      <c r="E8" s="124"/>
      <c r="F8" s="124"/>
      <c r="G8" s="124"/>
      <c r="H8" s="124"/>
      <c r="I8" s="141"/>
      <c r="J8" s="150"/>
      <c r="K8" s="141"/>
      <c r="L8" s="151"/>
      <c r="M8" s="151"/>
      <c r="N8" s="152"/>
    </row>
    <row r="9" spans="1:14" ht="15" customHeight="1" x14ac:dyDescent="0.25">
      <c r="A9" s="492" t="s">
        <v>74</v>
      </c>
      <c r="B9" s="494" t="s">
        <v>26</v>
      </c>
      <c r="C9" s="495"/>
      <c r="D9" s="496"/>
      <c r="E9" s="500" t="s">
        <v>12</v>
      </c>
      <c r="F9" s="501" t="s">
        <v>13</v>
      </c>
      <c r="G9" s="500" t="s">
        <v>14</v>
      </c>
      <c r="H9" s="502" t="s">
        <v>15</v>
      </c>
      <c r="I9" s="500" t="s">
        <v>16</v>
      </c>
      <c r="J9" s="510" t="s">
        <v>57</v>
      </c>
      <c r="K9" s="512" t="s">
        <v>56</v>
      </c>
      <c r="L9" s="504" t="s">
        <v>147</v>
      </c>
      <c r="M9" s="153"/>
      <c r="N9" s="506" t="s">
        <v>148</v>
      </c>
    </row>
    <row r="10" spans="1:14" ht="54.75" customHeight="1" x14ac:dyDescent="0.25">
      <c r="A10" s="493"/>
      <c r="B10" s="497"/>
      <c r="C10" s="498"/>
      <c r="D10" s="499"/>
      <c r="E10" s="500"/>
      <c r="F10" s="501"/>
      <c r="G10" s="500"/>
      <c r="H10" s="503"/>
      <c r="I10" s="500"/>
      <c r="J10" s="511"/>
      <c r="K10" s="513"/>
      <c r="L10" s="505"/>
      <c r="M10" s="154"/>
      <c r="N10" s="506"/>
    </row>
    <row r="11" spans="1:14" x14ac:dyDescent="0.25">
      <c r="A11" s="209"/>
      <c r="B11" s="159"/>
      <c r="C11" s="159"/>
      <c r="D11" s="159"/>
      <c r="E11" s="159"/>
      <c r="F11" s="159"/>
      <c r="G11" s="159"/>
      <c r="H11" s="159" t="s">
        <v>400</v>
      </c>
      <c r="I11" s="159"/>
      <c r="J11" s="159"/>
      <c r="K11" s="159"/>
      <c r="L11" s="159"/>
      <c r="M11" s="159"/>
      <c r="N11" s="159"/>
    </row>
    <row r="12" spans="1:14" x14ac:dyDescent="0.25">
      <c r="A12" s="193" t="s">
        <v>381</v>
      </c>
      <c r="B12" s="194" t="s">
        <v>249</v>
      </c>
      <c r="C12" s="194"/>
      <c r="D12" s="194"/>
      <c r="E12" s="281">
        <v>2003</v>
      </c>
      <c r="F12" s="305">
        <v>64.7</v>
      </c>
      <c r="G12" s="273" t="s">
        <v>291</v>
      </c>
      <c r="H12" s="71" t="s">
        <v>239</v>
      </c>
      <c r="I12" s="195" t="s">
        <v>397</v>
      </c>
      <c r="J12" s="387">
        <f>K12</f>
        <v>39</v>
      </c>
      <c r="K12" s="158">
        <v>39</v>
      </c>
      <c r="L12" s="286" t="s">
        <v>240</v>
      </c>
      <c r="M12" s="196"/>
      <c r="N12" s="386">
        <v>20</v>
      </c>
    </row>
    <row r="13" spans="1:14" x14ac:dyDescent="0.25">
      <c r="A13" s="193" t="s">
        <v>393</v>
      </c>
      <c r="B13" s="194" t="s">
        <v>401</v>
      </c>
      <c r="C13" s="194"/>
      <c r="D13" s="194"/>
      <c r="E13" s="67">
        <v>2002</v>
      </c>
      <c r="F13" s="68">
        <v>62</v>
      </c>
      <c r="G13" s="72">
        <v>1</v>
      </c>
      <c r="H13" s="71" t="s">
        <v>239</v>
      </c>
      <c r="I13" s="195" t="s">
        <v>397</v>
      </c>
      <c r="J13" s="387">
        <f>K13-K12</f>
        <v>38</v>
      </c>
      <c r="K13" s="158">
        <v>77</v>
      </c>
      <c r="L13" s="286" t="s">
        <v>240</v>
      </c>
      <c r="M13" s="196"/>
      <c r="N13" s="389"/>
    </row>
    <row r="14" spans="1:14" x14ac:dyDescent="0.25">
      <c r="A14" s="193" t="s">
        <v>394</v>
      </c>
      <c r="B14" s="194" t="s">
        <v>242</v>
      </c>
      <c r="C14" s="194"/>
      <c r="D14" s="194"/>
      <c r="E14" s="281">
        <v>2002</v>
      </c>
      <c r="F14" s="305">
        <v>104.6</v>
      </c>
      <c r="G14" s="273" t="s">
        <v>296</v>
      </c>
      <c r="H14" s="71" t="s">
        <v>239</v>
      </c>
      <c r="I14" s="198">
        <v>24</v>
      </c>
      <c r="J14" s="387">
        <f t="shared" ref="J14:J16" si="0">K14-K13</f>
        <v>56</v>
      </c>
      <c r="K14" s="158">
        <v>133</v>
      </c>
      <c r="L14" s="286" t="s">
        <v>240</v>
      </c>
      <c r="M14" s="196"/>
      <c r="N14" s="389"/>
    </row>
    <row r="15" spans="1:14" x14ac:dyDescent="0.25">
      <c r="A15" s="193" t="s">
        <v>395</v>
      </c>
      <c r="B15" s="194" t="s">
        <v>241</v>
      </c>
      <c r="C15" s="194"/>
      <c r="D15" s="194"/>
      <c r="E15" s="281">
        <v>2001</v>
      </c>
      <c r="F15" s="305">
        <v>66.349999999999994</v>
      </c>
      <c r="G15" s="122" t="s">
        <v>296</v>
      </c>
      <c r="H15" s="71" t="s">
        <v>239</v>
      </c>
      <c r="I15" s="199">
        <v>24</v>
      </c>
      <c r="J15" s="387">
        <f t="shared" si="0"/>
        <v>60</v>
      </c>
      <c r="K15" s="158">
        <v>193</v>
      </c>
      <c r="L15" s="286" t="s">
        <v>240</v>
      </c>
      <c r="M15" s="196"/>
      <c r="N15" s="389"/>
    </row>
    <row r="16" spans="1:14" ht="30" x14ac:dyDescent="0.25">
      <c r="A16" s="193" t="s">
        <v>396</v>
      </c>
      <c r="B16" s="194" t="s">
        <v>247</v>
      </c>
      <c r="C16" s="194"/>
      <c r="D16" s="194"/>
      <c r="E16" s="281">
        <v>2002</v>
      </c>
      <c r="F16" s="305">
        <v>52.6</v>
      </c>
      <c r="G16" s="282" t="s">
        <v>236</v>
      </c>
      <c r="H16" s="71" t="s">
        <v>239</v>
      </c>
      <c r="I16" s="199">
        <v>16</v>
      </c>
      <c r="J16" s="387">
        <f t="shared" si="0"/>
        <v>60</v>
      </c>
      <c r="K16" s="200">
        <v>253</v>
      </c>
      <c r="L16" s="286" t="s">
        <v>245</v>
      </c>
      <c r="M16" s="196"/>
      <c r="N16" s="390"/>
    </row>
    <row r="17" spans="1:16" x14ac:dyDescent="0.25">
      <c r="A17" s="188"/>
      <c r="B17" s="189"/>
      <c r="C17" s="189"/>
      <c r="D17" s="189"/>
      <c r="E17" s="190"/>
      <c r="F17" s="191"/>
      <c r="G17" s="190"/>
      <c r="H17" s="155" t="s">
        <v>398</v>
      </c>
      <c r="I17" s="190"/>
      <c r="J17" s="156"/>
      <c r="K17" s="190"/>
      <c r="L17" s="157"/>
      <c r="M17" s="157"/>
      <c r="N17" s="192"/>
    </row>
    <row r="18" spans="1:16" x14ac:dyDescent="0.25">
      <c r="A18" s="193" t="s">
        <v>381</v>
      </c>
      <c r="B18" s="338"/>
      <c r="C18" s="338"/>
      <c r="D18" s="338"/>
      <c r="E18" s="338"/>
      <c r="F18" s="338"/>
      <c r="G18" s="338"/>
      <c r="H18" s="338"/>
      <c r="I18" s="195" t="s">
        <v>397</v>
      </c>
      <c r="J18" s="387">
        <v>0</v>
      </c>
      <c r="K18" s="158">
        <v>0</v>
      </c>
      <c r="L18" s="75"/>
      <c r="M18" s="196"/>
      <c r="N18" s="386">
        <v>18</v>
      </c>
    </row>
    <row r="19" spans="1:16" x14ac:dyDescent="0.25">
      <c r="A19" s="193" t="s">
        <v>393</v>
      </c>
      <c r="B19" s="194" t="s">
        <v>271</v>
      </c>
      <c r="C19" s="194"/>
      <c r="D19" s="194"/>
      <c r="E19" s="281">
        <v>2003</v>
      </c>
      <c r="F19" s="305">
        <v>50.4</v>
      </c>
      <c r="G19" s="282" t="s">
        <v>236</v>
      </c>
      <c r="H19" s="71" t="s">
        <v>404</v>
      </c>
      <c r="I19" s="195" t="s">
        <v>397</v>
      </c>
      <c r="J19" s="387">
        <f>K19</f>
        <v>9</v>
      </c>
      <c r="K19" s="158">
        <v>9</v>
      </c>
      <c r="L19" s="285" t="s">
        <v>266</v>
      </c>
      <c r="M19" s="196"/>
      <c r="N19" s="389"/>
    </row>
    <row r="20" spans="1:16" x14ac:dyDescent="0.25">
      <c r="A20" s="193" t="s">
        <v>394</v>
      </c>
      <c r="B20" s="194" t="s">
        <v>270</v>
      </c>
      <c r="C20" s="194"/>
      <c r="D20" s="194"/>
      <c r="E20" s="281">
        <v>2002</v>
      </c>
      <c r="F20" s="305">
        <v>67.400000000000006</v>
      </c>
      <c r="G20" s="282" t="s">
        <v>268</v>
      </c>
      <c r="H20" s="71" t="s">
        <v>404</v>
      </c>
      <c r="I20" s="195" t="s">
        <v>397</v>
      </c>
      <c r="J20" s="387">
        <f>K20-K19</f>
        <v>61</v>
      </c>
      <c r="K20" s="158">
        <v>70</v>
      </c>
      <c r="L20" s="285" t="s">
        <v>266</v>
      </c>
      <c r="M20" s="196"/>
      <c r="N20" s="389"/>
    </row>
    <row r="21" spans="1:16" x14ac:dyDescent="0.25">
      <c r="A21" s="193" t="s">
        <v>395</v>
      </c>
      <c r="B21" s="194" t="s">
        <v>267</v>
      </c>
      <c r="C21" s="194"/>
      <c r="D21" s="194"/>
      <c r="E21" s="281">
        <v>2001</v>
      </c>
      <c r="F21" s="305">
        <v>73</v>
      </c>
      <c r="G21" s="282" t="s">
        <v>268</v>
      </c>
      <c r="H21" s="71" t="s">
        <v>404</v>
      </c>
      <c r="I21" s="195" t="s">
        <v>397</v>
      </c>
      <c r="J21" s="387">
        <f t="shared" ref="J21:J22" si="1">K21-K20</f>
        <v>61</v>
      </c>
      <c r="K21" s="158">
        <v>131</v>
      </c>
      <c r="L21" s="285" t="s">
        <v>266</v>
      </c>
      <c r="M21" s="196"/>
      <c r="N21" s="389"/>
    </row>
    <row r="22" spans="1:16" x14ac:dyDescent="0.25">
      <c r="A22" s="193" t="s">
        <v>396</v>
      </c>
      <c r="B22" s="194" t="s">
        <v>272</v>
      </c>
      <c r="C22" s="194"/>
      <c r="D22" s="194"/>
      <c r="E22" s="281">
        <v>2003</v>
      </c>
      <c r="F22" s="305">
        <v>67.400000000000006</v>
      </c>
      <c r="G22" s="273" t="s">
        <v>296</v>
      </c>
      <c r="H22" s="71" t="s">
        <v>404</v>
      </c>
      <c r="I22" s="199">
        <v>16</v>
      </c>
      <c r="J22" s="387">
        <f t="shared" si="1"/>
        <v>63</v>
      </c>
      <c r="K22" s="200">
        <v>194</v>
      </c>
      <c r="L22" s="285" t="s">
        <v>266</v>
      </c>
      <c r="M22" s="196"/>
      <c r="N22" s="390"/>
    </row>
    <row r="23" spans="1:16" x14ac:dyDescent="0.25">
      <c r="A23" s="201"/>
      <c r="B23" s="201"/>
      <c r="C23" s="201"/>
      <c r="D23" s="201"/>
      <c r="E23" s="201"/>
      <c r="F23" s="388"/>
      <c r="G23" s="201"/>
      <c r="H23" s="155" t="s">
        <v>399</v>
      </c>
      <c r="I23" s="201"/>
      <c r="J23" s="157"/>
      <c r="K23" s="201"/>
      <c r="L23" s="201"/>
      <c r="M23" s="202"/>
      <c r="N23" s="202"/>
    </row>
    <row r="24" spans="1:16" ht="30" x14ac:dyDescent="0.25">
      <c r="A24" s="193" t="s">
        <v>381</v>
      </c>
      <c r="B24" s="194" t="s">
        <v>227</v>
      </c>
      <c r="C24" s="194"/>
      <c r="D24" s="194"/>
      <c r="E24" s="281">
        <v>2003</v>
      </c>
      <c r="F24" s="305">
        <v>64.650000000000006</v>
      </c>
      <c r="G24" s="273" t="s">
        <v>296</v>
      </c>
      <c r="H24" s="71" t="s">
        <v>403</v>
      </c>
      <c r="I24" s="195" t="s">
        <v>397</v>
      </c>
      <c r="J24" s="158">
        <f>K24</f>
        <v>20</v>
      </c>
      <c r="K24" s="203">
        <v>20</v>
      </c>
      <c r="L24" s="286" t="s">
        <v>221</v>
      </c>
      <c r="M24" s="196"/>
      <c r="N24" s="386">
        <v>16</v>
      </c>
    </row>
    <row r="25" spans="1:16" ht="30" x14ac:dyDescent="0.25">
      <c r="A25" s="193" t="s">
        <v>393</v>
      </c>
      <c r="B25" s="194" t="s">
        <v>219</v>
      </c>
      <c r="C25" s="194"/>
      <c r="D25" s="194"/>
      <c r="E25" s="281">
        <v>2000</v>
      </c>
      <c r="F25" s="305">
        <v>66.3</v>
      </c>
      <c r="G25" s="122" t="s">
        <v>296</v>
      </c>
      <c r="H25" s="71" t="s">
        <v>403</v>
      </c>
      <c r="I25" s="195" t="s">
        <v>397</v>
      </c>
      <c r="J25" s="158">
        <f>K25-K24</f>
        <v>51</v>
      </c>
      <c r="K25" s="203">
        <v>71</v>
      </c>
      <c r="L25" s="286" t="s">
        <v>221</v>
      </c>
      <c r="M25" s="196"/>
      <c r="N25" s="389"/>
    </row>
    <row r="26" spans="1:16" ht="30" x14ac:dyDescent="0.25">
      <c r="A26" s="193" t="s">
        <v>394</v>
      </c>
      <c r="B26" s="194" t="s">
        <v>228</v>
      </c>
      <c r="C26" s="194"/>
      <c r="D26" s="194"/>
      <c r="E26" s="281">
        <v>2003</v>
      </c>
      <c r="F26" s="305">
        <v>73.2</v>
      </c>
      <c r="G26" s="282" t="s">
        <v>294</v>
      </c>
      <c r="H26" s="71" t="s">
        <v>403</v>
      </c>
      <c r="I26" s="198">
        <v>24</v>
      </c>
      <c r="J26" s="158">
        <f t="shared" ref="J26:J28" si="2">K26-K25</f>
        <v>26</v>
      </c>
      <c r="K26" s="203">
        <v>97</v>
      </c>
      <c r="L26" s="286" t="s">
        <v>221</v>
      </c>
      <c r="M26" s="196"/>
      <c r="N26" s="389"/>
    </row>
    <row r="27" spans="1:16" ht="30" x14ac:dyDescent="0.25">
      <c r="A27" s="193" t="s">
        <v>395</v>
      </c>
      <c r="B27" s="194" t="s">
        <v>222</v>
      </c>
      <c r="C27" s="194"/>
      <c r="D27" s="194"/>
      <c r="E27" s="281">
        <v>2000</v>
      </c>
      <c r="F27" s="305">
        <v>88.8</v>
      </c>
      <c r="G27" s="282" t="s">
        <v>294</v>
      </c>
      <c r="H27" s="71" t="s">
        <v>403</v>
      </c>
      <c r="I27" s="199">
        <v>24</v>
      </c>
      <c r="J27" s="158">
        <f t="shared" si="2"/>
        <v>42</v>
      </c>
      <c r="K27" s="203">
        <v>139</v>
      </c>
      <c r="L27" s="286" t="s">
        <v>221</v>
      </c>
      <c r="M27" s="196"/>
      <c r="N27" s="389"/>
    </row>
    <row r="28" spans="1:16" x14ac:dyDescent="0.25">
      <c r="A28" s="193" t="s">
        <v>396</v>
      </c>
      <c r="B28" s="204"/>
      <c r="C28" s="205"/>
      <c r="D28" s="206"/>
      <c r="E28" s="198"/>
      <c r="F28" s="207"/>
      <c r="G28" s="77"/>
      <c r="H28" s="82"/>
      <c r="I28" s="199">
        <v>16</v>
      </c>
      <c r="J28" s="158">
        <f t="shared" si="2"/>
        <v>0</v>
      </c>
      <c r="K28" s="208">
        <v>139</v>
      </c>
      <c r="L28" s="64"/>
      <c r="M28" s="196"/>
      <c r="N28" s="390"/>
    </row>
    <row r="29" spans="1:16" x14ac:dyDescent="0.25">
      <c r="A29" s="202" t="s">
        <v>48</v>
      </c>
      <c r="B29" s="202"/>
      <c r="C29" s="202"/>
      <c r="D29" s="211"/>
      <c r="E29" s="187" t="s">
        <v>76</v>
      </c>
      <c r="F29" s="202"/>
      <c r="G29" s="202"/>
      <c r="H29" s="202"/>
      <c r="I29" s="202" t="s">
        <v>48</v>
      </c>
      <c r="J29" s="125"/>
      <c r="K29" s="202"/>
      <c r="L29" s="187" t="s">
        <v>75</v>
      </c>
      <c r="M29" s="211"/>
      <c r="N29" s="42"/>
      <c r="O29" s="8"/>
      <c r="P29" s="8"/>
    </row>
    <row r="30" spans="1:16" x14ac:dyDescent="0.25">
      <c r="A30" s="202" t="s">
        <v>49</v>
      </c>
      <c r="B30" s="202"/>
      <c r="C30" s="202"/>
      <c r="D30" s="202"/>
      <c r="E30" s="202"/>
      <c r="F30" s="187" t="s">
        <v>160</v>
      </c>
      <c r="G30" s="42"/>
      <c r="H30" s="202"/>
      <c r="I30" s="202" t="s">
        <v>50</v>
      </c>
      <c r="J30" s="125"/>
      <c r="K30" s="202"/>
      <c r="L30" s="202"/>
      <c r="M30" s="202"/>
      <c r="N30" s="124" t="s">
        <v>161</v>
      </c>
    </row>
  </sheetData>
  <sortState ref="A50:O54">
    <sortCondition ref="A26:A30"/>
  </sortState>
  <mergeCells count="12">
    <mergeCell ref="H9:H10"/>
    <mergeCell ref="I9:I10"/>
    <mergeCell ref="L9:L10"/>
    <mergeCell ref="N9:N10"/>
    <mergeCell ref="L3:N3"/>
    <mergeCell ref="J9:J10"/>
    <mergeCell ref="K9:K10"/>
    <mergeCell ref="A9:A10"/>
    <mergeCell ref="B9:D10"/>
    <mergeCell ref="E9:E10"/>
    <mergeCell ref="F9:F10"/>
    <mergeCell ref="G9:G10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35"/>
  <sheetViews>
    <sheetView topLeftCell="A3" zoomScale="110" zoomScaleNormal="110" workbookViewId="0">
      <selection activeCell="AC13" sqref="AC13"/>
    </sheetView>
  </sheetViews>
  <sheetFormatPr defaultRowHeight="15" x14ac:dyDescent="0.25"/>
  <cols>
    <col min="1" max="1" width="5.28515625" customWidth="1"/>
    <col min="2" max="2" width="31.42578125" customWidth="1"/>
    <col min="3" max="3" width="6.7109375" customWidth="1"/>
    <col min="4" max="23" width="3.7109375" customWidth="1"/>
    <col min="24" max="24" width="1.7109375" customWidth="1"/>
    <col min="25" max="29" width="3.7109375" customWidth="1"/>
    <col min="30" max="30" width="2.140625" customWidth="1"/>
    <col min="31" max="32" width="3.7109375" customWidth="1"/>
    <col min="33" max="33" width="1.5703125" customWidth="1"/>
    <col min="34" max="34" width="3.7109375" customWidth="1"/>
  </cols>
  <sheetData>
    <row r="2" spans="1:27" ht="15.75" thickBot="1" x14ac:dyDescent="0.3">
      <c r="B2" s="3" t="s">
        <v>153</v>
      </c>
      <c r="C2" s="1"/>
      <c r="H2" s="182" t="s">
        <v>151</v>
      </c>
      <c r="Q2" s="14"/>
      <c r="R2" s="14"/>
      <c r="S2" s="14"/>
      <c r="T2" s="15"/>
      <c r="U2" s="15"/>
      <c r="V2" s="14"/>
      <c r="W2" s="14"/>
      <c r="X2" s="14"/>
      <c r="Y2" s="14"/>
      <c r="Z2" s="14"/>
      <c r="AA2" s="14"/>
    </row>
    <row r="3" spans="1:27" ht="28.15" customHeight="1" thickBot="1" x14ac:dyDescent="0.3">
      <c r="A3" s="181" t="s">
        <v>10</v>
      </c>
      <c r="B3" s="180" t="s">
        <v>32</v>
      </c>
      <c r="C3" s="161" t="s">
        <v>113</v>
      </c>
      <c r="D3" s="514" t="s">
        <v>34</v>
      </c>
      <c r="E3" s="515"/>
      <c r="F3" s="516"/>
      <c r="G3" s="514" t="s">
        <v>35</v>
      </c>
      <c r="H3" s="515"/>
      <c r="I3" s="516"/>
      <c r="J3" s="517" t="s">
        <v>42</v>
      </c>
      <c r="K3" s="518"/>
      <c r="L3" s="519"/>
      <c r="M3" s="517" t="s">
        <v>43</v>
      </c>
      <c r="N3" s="518"/>
      <c r="O3" s="519"/>
      <c r="P3" s="520" t="s">
        <v>46</v>
      </c>
      <c r="Q3" s="521"/>
      <c r="R3" s="522"/>
      <c r="S3" s="520" t="s">
        <v>47</v>
      </c>
      <c r="T3" s="521"/>
      <c r="U3" s="522"/>
      <c r="V3" s="178" t="s">
        <v>112</v>
      </c>
    </row>
    <row r="4" spans="1:27" ht="15.75" thickBot="1" x14ac:dyDescent="0.3">
      <c r="A4" s="368">
        <v>1</v>
      </c>
      <c r="B4" s="409" t="s">
        <v>375</v>
      </c>
      <c r="C4" s="177">
        <f t="shared" ref="C4:C17" si="0">D4+E4+F4+G4+H4+I4+J4+K4+L4+M4+N4+O4+P4+Q4+R4+S4+T4+U4+V4</f>
        <v>150</v>
      </c>
      <c r="D4" s="339"/>
      <c r="E4" s="167">
        <v>20</v>
      </c>
      <c r="F4" s="341"/>
      <c r="G4" s="166">
        <v>19</v>
      </c>
      <c r="H4" s="340"/>
      <c r="I4" s="378"/>
      <c r="J4" s="339"/>
      <c r="K4" s="167">
        <v>21</v>
      </c>
      <c r="L4" s="341"/>
      <c r="M4" s="166">
        <v>21</v>
      </c>
      <c r="N4" s="167">
        <v>11</v>
      </c>
      <c r="O4" s="341"/>
      <c r="P4" s="339"/>
      <c r="Q4" s="167">
        <v>20</v>
      </c>
      <c r="R4" s="341"/>
      <c r="S4" s="166">
        <v>20</v>
      </c>
      <c r="T4" s="340"/>
      <c r="U4" s="341"/>
      <c r="V4" s="168">
        <v>18</v>
      </c>
    </row>
    <row r="5" spans="1:27" ht="15.75" thickBot="1" x14ac:dyDescent="0.3">
      <c r="A5" s="162">
        <v>2</v>
      </c>
      <c r="B5" s="410" t="s">
        <v>239</v>
      </c>
      <c r="C5" s="177">
        <f t="shared" si="0"/>
        <v>135</v>
      </c>
      <c r="D5" s="342"/>
      <c r="E5" s="170">
        <v>16</v>
      </c>
      <c r="F5" s="344"/>
      <c r="G5" s="342"/>
      <c r="H5" s="343"/>
      <c r="I5" s="172">
        <v>20</v>
      </c>
      <c r="J5" s="342"/>
      <c r="K5" s="343"/>
      <c r="L5" s="171">
        <v>15</v>
      </c>
      <c r="M5" s="342"/>
      <c r="N5" s="170">
        <v>23</v>
      </c>
      <c r="O5" s="171">
        <v>16</v>
      </c>
      <c r="P5" s="160">
        <v>14</v>
      </c>
      <c r="Q5" s="170">
        <v>11</v>
      </c>
      <c r="R5" s="344"/>
      <c r="S5" s="342"/>
      <c r="T5" s="343"/>
      <c r="U5" s="344"/>
      <c r="V5" s="173">
        <v>20</v>
      </c>
    </row>
    <row r="6" spans="1:27" ht="15.75" thickBot="1" x14ac:dyDescent="0.3">
      <c r="A6" s="330">
        <v>3</v>
      </c>
      <c r="B6" s="411" t="s">
        <v>371</v>
      </c>
      <c r="C6" s="177">
        <f t="shared" si="0"/>
        <v>100</v>
      </c>
      <c r="D6" s="342"/>
      <c r="E6" s="170">
        <v>15</v>
      </c>
      <c r="F6" s="171">
        <v>11</v>
      </c>
      <c r="G6" s="160">
        <v>15</v>
      </c>
      <c r="H6" s="343"/>
      <c r="I6" s="379"/>
      <c r="J6" s="342"/>
      <c r="K6" s="343"/>
      <c r="L6" s="179">
        <v>14</v>
      </c>
      <c r="M6" s="160">
        <v>15</v>
      </c>
      <c r="N6" s="343"/>
      <c r="O6" s="344"/>
      <c r="P6" s="342"/>
      <c r="Q6" s="343"/>
      <c r="R6" s="344"/>
      <c r="S6" s="160">
        <v>14</v>
      </c>
      <c r="T6" s="343"/>
      <c r="U6" s="344"/>
      <c r="V6" s="173">
        <v>16</v>
      </c>
    </row>
    <row r="7" spans="1:27" ht="15.75" thickBot="1" x14ac:dyDescent="0.3">
      <c r="A7" s="330">
        <v>4</v>
      </c>
      <c r="B7" s="410" t="s">
        <v>360</v>
      </c>
      <c r="C7" s="177">
        <f t="shared" si="0"/>
        <v>97</v>
      </c>
      <c r="D7" s="342"/>
      <c r="E7" s="343"/>
      <c r="F7" s="344"/>
      <c r="G7" s="160">
        <v>16</v>
      </c>
      <c r="H7" s="170"/>
      <c r="I7" s="172"/>
      <c r="J7" s="160">
        <v>16</v>
      </c>
      <c r="K7" s="170">
        <v>7</v>
      </c>
      <c r="L7" s="171"/>
      <c r="M7" s="160">
        <v>17</v>
      </c>
      <c r="N7" s="170">
        <v>8</v>
      </c>
      <c r="O7" s="344"/>
      <c r="P7" s="342"/>
      <c r="Q7" s="343"/>
      <c r="R7" s="344"/>
      <c r="S7" s="160">
        <v>15</v>
      </c>
      <c r="T7" s="170">
        <v>18</v>
      </c>
      <c r="U7" s="344"/>
      <c r="V7" s="173"/>
    </row>
    <row r="8" spans="1:27" ht="15.75" thickBot="1" x14ac:dyDescent="0.3">
      <c r="A8" s="164">
        <v>5</v>
      </c>
      <c r="B8" s="411" t="s">
        <v>374</v>
      </c>
      <c r="C8" s="177">
        <f t="shared" si="0"/>
        <v>75</v>
      </c>
      <c r="D8" s="342"/>
      <c r="E8" s="343"/>
      <c r="F8" s="171">
        <v>17</v>
      </c>
      <c r="G8" s="160">
        <v>12</v>
      </c>
      <c r="H8" s="343"/>
      <c r="I8" s="379"/>
      <c r="J8" s="160">
        <v>12</v>
      </c>
      <c r="K8" s="343"/>
      <c r="L8" s="179">
        <v>19</v>
      </c>
      <c r="M8" s="342"/>
      <c r="N8" s="170">
        <v>15</v>
      </c>
      <c r="O8" s="344"/>
      <c r="P8" s="342"/>
      <c r="Q8" s="343"/>
      <c r="R8" s="344"/>
      <c r="S8" s="342"/>
      <c r="T8" s="343"/>
      <c r="U8" s="344"/>
      <c r="V8" s="173"/>
    </row>
    <row r="9" spans="1:27" ht="15.75" thickBot="1" x14ac:dyDescent="0.3">
      <c r="A9" s="163">
        <v>6</v>
      </c>
      <c r="B9" s="412" t="s">
        <v>372</v>
      </c>
      <c r="C9" s="177">
        <f t="shared" si="0"/>
        <v>63</v>
      </c>
      <c r="D9" s="160">
        <v>9</v>
      </c>
      <c r="E9" s="170"/>
      <c r="F9" s="171"/>
      <c r="G9" s="160">
        <v>14</v>
      </c>
      <c r="H9" s="170"/>
      <c r="I9" s="172"/>
      <c r="J9" s="160">
        <v>9</v>
      </c>
      <c r="K9" s="170">
        <v>6</v>
      </c>
      <c r="L9" s="179"/>
      <c r="M9" s="160">
        <v>13</v>
      </c>
      <c r="N9" s="343"/>
      <c r="O9" s="344"/>
      <c r="P9" s="160">
        <v>12</v>
      </c>
      <c r="Q9" s="343"/>
      <c r="R9" s="344"/>
      <c r="S9" s="342"/>
      <c r="T9" s="343"/>
      <c r="U9" s="344"/>
      <c r="V9" s="173"/>
    </row>
    <row r="10" spans="1:27" ht="15.75" thickBot="1" x14ac:dyDescent="0.3">
      <c r="A10" s="164">
        <v>7</v>
      </c>
      <c r="B10" s="410" t="s">
        <v>376</v>
      </c>
      <c r="C10" s="177">
        <f t="shared" si="0"/>
        <v>62</v>
      </c>
      <c r="D10" s="342"/>
      <c r="E10" s="343"/>
      <c r="F10" s="344"/>
      <c r="G10" s="160">
        <v>16</v>
      </c>
      <c r="H10" s="170"/>
      <c r="I10" s="172"/>
      <c r="J10" s="160"/>
      <c r="K10" s="170"/>
      <c r="L10" s="171"/>
      <c r="M10" s="160">
        <v>17</v>
      </c>
      <c r="N10" s="170"/>
      <c r="O10" s="171"/>
      <c r="P10" s="160">
        <v>16</v>
      </c>
      <c r="Q10" s="170"/>
      <c r="R10" s="171"/>
      <c r="S10" s="160">
        <v>13</v>
      </c>
      <c r="T10" s="343"/>
      <c r="U10" s="344"/>
      <c r="V10" s="173"/>
    </row>
    <row r="11" spans="1:27" ht="15.75" thickBot="1" x14ac:dyDescent="0.3">
      <c r="A11" s="371">
        <v>8</v>
      </c>
      <c r="B11" s="413" t="s">
        <v>370</v>
      </c>
      <c r="C11" s="177">
        <f t="shared" si="0"/>
        <v>37</v>
      </c>
      <c r="D11" s="380"/>
      <c r="E11" s="345"/>
      <c r="F11" s="346"/>
      <c r="G11" s="380"/>
      <c r="H11" s="343"/>
      <c r="I11" s="379"/>
      <c r="J11" s="342"/>
      <c r="K11" s="343"/>
      <c r="L11" s="344"/>
      <c r="M11" s="160">
        <v>5</v>
      </c>
      <c r="N11" s="170"/>
      <c r="O11" s="171"/>
      <c r="P11" s="160"/>
      <c r="Q11" s="175"/>
      <c r="R11" s="171">
        <v>16</v>
      </c>
      <c r="S11" s="160">
        <v>16</v>
      </c>
      <c r="T11" s="343"/>
      <c r="U11" s="344"/>
      <c r="V11" s="173"/>
    </row>
    <row r="12" spans="1:27" ht="15.75" thickBot="1" x14ac:dyDescent="0.3">
      <c r="A12" s="164">
        <v>9</v>
      </c>
      <c r="B12" s="411" t="s">
        <v>377</v>
      </c>
      <c r="C12" s="177">
        <f t="shared" si="0"/>
        <v>26</v>
      </c>
      <c r="D12" s="160">
        <v>13</v>
      </c>
      <c r="E12" s="170"/>
      <c r="F12" s="171"/>
      <c r="G12" s="160"/>
      <c r="H12" s="170"/>
      <c r="I12" s="172"/>
      <c r="J12" s="160">
        <v>13</v>
      </c>
      <c r="K12" s="343"/>
      <c r="L12" s="344"/>
      <c r="M12" s="342"/>
      <c r="N12" s="343"/>
      <c r="O12" s="344"/>
      <c r="P12" s="342"/>
      <c r="Q12" s="343"/>
      <c r="R12" s="344"/>
      <c r="S12" s="342"/>
      <c r="T12" s="343"/>
      <c r="U12" s="344"/>
      <c r="V12" s="173"/>
    </row>
    <row r="13" spans="1:27" ht="15.75" thickBot="1" x14ac:dyDescent="0.3">
      <c r="A13" s="330">
        <v>10</v>
      </c>
      <c r="B13" s="410" t="s">
        <v>378</v>
      </c>
      <c r="C13" s="177">
        <f t="shared" si="0"/>
        <v>20</v>
      </c>
      <c r="D13" s="347"/>
      <c r="E13" s="348"/>
      <c r="F13" s="349"/>
      <c r="G13" s="347"/>
      <c r="H13" s="348"/>
      <c r="I13" s="381"/>
      <c r="J13" s="347"/>
      <c r="K13" s="348"/>
      <c r="L13" s="349"/>
      <c r="M13" s="347"/>
      <c r="N13" s="348"/>
      <c r="O13" s="349"/>
      <c r="P13" s="331">
        <v>7</v>
      </c>
      <c r="Q13" s="332">
        <v>13</v>
      </c>
      <c r="R13" s="349"/>
      <c r="S13" s="347"/>
      <c r="T13" s="348"/>
      <c r="U13" s="349"/>
      <c r="V13" s="334"/>
    </row>
    <row r="14" spans="1:27" ht="15.75" thickBot="1" x14ac:dyDescent="0.3">
      <c r="A14" s="162">
        <v>11</v>
      </c>
      <c r="B14" s="412" t="s">
        <v>373</v>
      </c>
      <c r="C14" s="177">
        <f t="shared" si="0"/>
        <v>13</v>
      </c>
      <c r="D14" s="347"/>
      <c r="E14" s="348"/>
      <c r="F14" s="349"/>
      <c r="G14" s="347"/>
      <c r="H14" s="348"/>
      <c r="I14" s="381"/>
      <c r="J14" s="347"/>
      <c r="K14" s="348"/>
      <c r="L14" s="358"/>
      <c r="M14" s="347"/>
      <c r="N14" s="348"/>
      <c r="O14" s="349"/>
      <c r="P14" s="347"/>
      <c r="Q14" s="348"/>
      <c r="R14" s="349"/>
      <c r="S14" s="331">
        <v>13</v>
      </c>
      <c r="T14" s="348"/>
      <c r="U14" s="349"/>
      <c r="V14" s="334"/>
    </row>
    <row r="15" spans="1:27" ht="15.75" thickBot="1" x14ac:dyDescent="0.3">
      <c r="A15" s="162">
        <v>12</v>
      </c>
      <c r="B15" s="410" t="s">
        <v>366</v>
      </c>
      <c r="C15" s="177">
        <f t="shared" si="0"/>
        <v>9</v>
      </c>
      <c r="D15" s="347"/>
      <c r="E15" s="348"/>
      <c r="F15" s="349"/>
      <c r="G15" s="347"/>
      <c r="H15" s="348"/>
      <c r="I15" s="381"/>
      <c r="J15" s="347"/>
      <c r="K15" s="348"/>
      <c r="L15" s="349"/>
      <c r="M15" s="331"/>
      <c r="N15" s="332"/>
      <c r="O15" s="333"/>
      <c r="P15" s="331">
        <v>9</v>
      </c>
      <c r="Q15" s="348"/>
      <c r="R15" s="349"/>
      <c r="S15" s="347"/>
      <c r="T15" s="348"/>
      <c r="U15" s="349"/>
      <c r="V15" s="334"/>
    </row>
    <row r="16" spans="1:27" ht="15.75" thickBot="1" x14ac:dyDescent="0.3">
      <c r="A16" s="162">
        <v>13</v>
      </c>
      <c r="B16" s="410" t="s">
        <v>369</v>
      </c>
      <c r="C16" s="177">
        <f t="shared" si="0"/>
        <v>6</v>
      </c>
      <c r="D16" s="347"/>
      <c r="E16" s="348"/>
      <c r="F16" s="349"/>
      <c r="G16" s="347"/>
      <c r="H16" s="348"/>
      <c r="I16" s="381"/>
      <c r="J16" s="347"/>
      <c r="K16" s="348"/>
      <c r="L16" s="349"/>
      <c r="M16" s="331">
        <v>6</v>
      </c>
      <c r="N16" s="332"/>
      <c r="O16" s="333"/>
      <c r="P16" s="331"/>
      <c r="Q16" s="348"/>
      <c r="R16" s="349"/>
      <c r="S16" s="347"/>
      <c r="T16" s="348"/>
      <c r="U16" s="349"/>
      <c r="V16" s="334"/>
    </row>
    <row r="17" spans="1:34" ht="15.75" thickBot="1" x14ac:dyDescent="0.3">
      <c r="A17" s="330">
        <v>14</v>
      </c>
      <c r="B17" s="414" t="s">
        <v>218</v>
      </c>
      <c r="C17" s="177">
        <f t="shared" si="0"/>
        <v>4</v>
      </c>
      <c r="D17" s="347"/>
      <c r="E17" s="348"/>
      <c r="F17" s="349"/>
      <c r="G17" s="347"/>
      <c r="H17" s="348"/>
      <c r="I17" s="381"/>
      <c r="J17" s="347"/>
      <c r="K17" s="348"/>
      <c r="L17" s="349"/>
      <c r="M17" s="331">
        <v>4</v>
      </c>
      <c r="N17" s="332"/>
      <c r="O17" s="333"/>
      <c r="P17" s="331"/>
      <c r="Q17" s="348"/>
      <c r="R17" s="349"/>
      <c r="S17" s="347"/>
      <c r="T17" s="348"/>
      <c r="U17" s="349"/>
      <c r="V17" s="334"/>
    </row>
    <row r="18" spans="1:34" ht="15.75" thickBot="1" x14ac:dyDescent="0.3">
      <c r="A18" s="165"/>
      <c r="B18" s="415"/>
      <c r="C18" s="185"/>
      <c r="D18" s="350"/>
      <c r="E18" s="351"/>
      <c r="F18" s="353"/>
      <c r="G18" s="350"/>
      <c r="H18" s="351"/>
      <c r="I18" s="382"/>
      <c r="J18" s="350"/>
      <c r="K18" s="351"/>
      <c r="L18" s="352"/>
      <c r="M18" s="350"/>
      <c r="N18" s="351"/>
      <c r="O18" s="353"/>
      <c r="P18" s="350"/>
      <c r="Q18" s="351"/>
      <c r="R18" s="353"/>
      <c r="S18" s="350"/>
      <c r="T18" s="351"/>
      <c r="U18" s="353"/>
      <c r="V18" s="176"/>
    </row>
    <row r="19" spans="1:34" ht="21" customHeight="1" x14ac:dyDescent="0.25"/>
    <row r="20" spans="1:34" ht="15.75" thickBot="1" x14ac:dyDescent="0.3">
      <c r="B20" s="3" t="s">
        <v>153</v>
      </c>
      <c r="H20" s="182" t="s">
        <v>152</v>
      </c>
    </row>
    <row r="21" spans="1:34" ht="28.15" customHeight="1" thickBot="1" x14ac:dyDescent="0.3">
      <c r="A21" s="181" t="s">
        <v>10</v>
      </c>
      <c r="B21" s="180" t="s">
        <v>32</v>
      </c>
      <c r="C21" s="161" t="s">
        <v>113</v>
      </c>
      <c r="D21" s="514" t="s">
        <v>36</v>
      </c>
      <c r="E21" s="515"/>
      <c r="F21" s="516"/>
      <c r="G21" s="514" t="s">
        <v>33</v>
      </c>
      <c r="H21" s="515"/>
      <c r="I21" s="516"/>
      <c r="J21" s="514" t="s">
        <v>40</v>
      </c>
      <c r="K21" s="515"/>
      <c r="L21" s="516"/>
      <c r="M21" s="514" t="s">
        <v>41</v>
      </c>
      <c r="N21" s="515"/>
      <c r="O21" s="516"/>
      <c r="P21" s="517" t="s">
        <v>37</v>
      </c>
      <c r="Q21" s="518"/>
      <c r="R21" s="519"/>
      <c r="S21" s="517" t="s">
        <v>38</v>
      </c>
      <c r="T21" s="518"/>
      <c r="U21" s="519"/>
      <c r="V21" s="517" t="s">
        <v>39</v>
      </c>
      <c r="W21" s="518"/>
      <c r="X21" s="519"/>
      <c r="Y21" s="517" t="s">
        <v>51</v>
      </c>
      <c r="Z21" s="518"/>
      <c r="AA21" s="519"/>
      <c r="AB21" s="523" t="s">
        <v>44</v>
      </c>
      <c r="AC21" s="524"/>
      <c r="AD21" s="525"/>
      <c r="AE21" s="520" t="s">
        <v>45</v>
      </c>
      <c r="AF21" s="521"/>
      <c r="AG21" s="522"/>
      <c r="AH21" s="178" t="s">
        <v>112</v>
      </c>
    </row>
    <row r="22" spans="1:34" ht="15.75" thickBot="1" x14ac:dyDescent="0.3">
      <c r="A22" s="403">
        <v>1</v>
      </c>
      <c r="B22" s="404" t="s">
        <v>375</v>
      </c>
      <c r="C22" s="376">
        <v>153</v>
      </c>
      <c r="D22" s="339"/>
      <c r="E22" s="340"/>
      <c r="F22" s="341"/>
      <c r="G22" s="339"/>
      <c r="H22" s="183">
        <v>20</v>
      </c>
      <c r="I22" s="169">
        <v>18</v>
      </c>
      <c r="J22" s="339"/>
      <c r="K22" s="340"/>
      <c r="L22" s="341"/>
      <c r="M22" s="339"/>
      <c r="N22" s="340"/>
      <c r="O22" s="354"/>
      <c r="P22" s="339"/>
      <c r="Q22" s="340"/>
      <c r="R22" s="354"/>
      <c r="S22" s="339"/>
      <c r="T22" s="183">
        <v>20</v>
      </c>
      <c r="U22" s="184">
        <v>18</v>
      </c>
      <c r="V22" s="370"/>
      <c r="W22" s="355"/>
      <c r="X22" s="354"/>
      <c r="Y22" s="339"/>
      <c r="Z22" s="167">
        <v>21</v>
      </c>
      <c r="AA22" s="341"/>
      <c r="AB22" s="339"/>
      <c r="AC22" s="340"/>
      <c r="AD22" s="341"/>
      <c r="AE22" s="166">
        <v>20</v>
      </c>
      <c r="AF22" s="167">
        <v>16</v>
      </c>
      <c r="AG22" s="341"/>
      <c r="AH22" s="168">
        <v>20</v>
      </c>
    </row>
    <row r="23" spans="1:34" ht="15.75" thickBot="1" x14ac:dyDescent="0.3">
      <c r="A23" s="162">
        <v>2</v>
      </c>
      <c r="B23" s="405" t="s">
        <v>239</v>
      </c>
      <c r="C23" s="376">
        <v>130</v>
      </c>
      <c r="D23" s="342"/>
      <c r="E23" s="170">
        <v>18</v>
      </c>
      <c r="F23" s="171">
        <v>16</v>
      </c>
      <c r="G23" s="383"/>
      <c r="H23" s="170">
        <v>16</v>
      </c>
      <c r="I23" s="384"/>
      <c r="J23" s="160">
        <v>15</v>
      </c>
      <c r="K23" s="343"/>
      <c r="L23" s="344"/>
      <c r="M23" s="342"/>
      <c r="N23" s="343"/>
      <c r="O23" s="356"/>
      <c r="P23" s="342"/>
      <c r="Q23" s="343"/>
      <c r="R23" s="171">
        <v>16</v>
      </c>
      <c r="S23" s="342"/>
      <c r="T23" s="343"/>
      <c r="U23" s="344"/>
      <c r="V23" s="342"/>
      <c r="W23" s="343"/>
      <c r="X23" s="344"/>
      <c r="Y23" s="342"/>
      <c r="Z23" s="343"/>
      <c r="AA23" s="356"/>
      <c r="AB23" s="160">
        <v>15</v>
      </c>
      <c r="AC23" s="175"/>
      <c r="AD23" s="344"/>
      <c r="AE23" s="160">
        <v>18</v>
      </c>
      <c r="AF23" s="343"/>
      <c r="AG23" s="344"/>
      <c r="AH23" s="173">
        <v>16</v>
      </c>
    </row>
    <row r="24" spans="1:34" ht="15.75" thickBot="1" x14ac:dyDescent="0.3">
      <c r="A24" s="330">
        <v>3</v>
      </c>
      <c r="B24" s="406" t="s">
        <v>352</v>
      </c>
      <c r="C24" s="376">
        <v>127</v>
      </c>
      <c r="D24" s="342"/>
      <c r="E24" s="343"/>
      <c r="F24" s="344"/>
      <c r="G24" s="342"/>
      <c r="H24" s="385"/>
      <c r="I24" s="344"/>
      <c r="J24" s="160">
        <v>20</v>
      </c>
      <c r="K24" s="343"/>
      <c r="L24" s="344"/>
      <c r="M24" s="342"/>
      <c r="N24" s="170">
        <v>20</v>
      </c>
      <c r="O24" s="356"/>
      <c r="P24" s="342"/>
      <c r="Q24" s="343"/>
      <c r="R24" s="356"/>
      <c r="S24" s="342"/>
      <c r="T24" s="343"/>
      <c r="U24" s="346"/>
      <c r="V24" s="364">
        <v>20</v>
      </c>
      <c r="W24" s="345"/>
      <c r="X24" s="356"/>
      <c r="Y24" s="342"/>
      <c r="Z24" s="170">
        <v>15</v>
      </c>
      <c r="AA24" s="171">
        <v>16</v>
      </c>
      <c r="AB24" s="160">
        <v>18</v>
      </c>
      <c r="AC24" s="343"/>
      <c r="AD24" s="344"/>
      <c r="AE24" s="342"/>
      <c r="AF24" s="343"/>
      <c r="AG24" s="344"/>
      <c r="AH24" s="173">
        <v>18</v>
      </c>
    </row>
    <row r="25" spans="1:34" ht="15.75" thickBot="1" x14ac:dyDescent="0.3">
      <c r="A25" s="330">
        <v>4</v>
      </c>
      <c r="B25" s="407" t="s">
        <v>370</v>
      </c>
      <c r="C25" s="376">
        <v>95</v>
      </c>
      <c r="D25" s="160">
        <v>14</v>
      </c>
      <c r="E25" s="170"/>
      <c r="F25" s="171"/>
      <c r="G25" s="160"/>
      <c r="H25" s="170"/>
      <c r="I25" s="171"/>
      <c r="J25" s="160"/>
      <c r="K25" s="170"/>
      <c r="L25" s="179"/>
      <c r="M25" s="174">
        <v>8</v>
      </c>
      <c r="N25" s="175"/>
      <c r="O25" s="365"/>
      <c r="P25" s="174">
        <v>18</v>
      </c>
      <c r="Q25" s="175"/>
      <c r="R25" s="365"/>
      <c r="S25" s="174">
        <v>8</v>
      </c>
      <c r="T25" s="175">
        <v>11</v>
      </c>
      <c r="U25" s="344"/>
      <c r="V25" s="357"/>
      <c r="W25" s="343"/>
      <c r="X25" s="356"/>
      <c r="Y25" s="342"/>
      <c r="Z25" s="343"/>
      <c r="AA25" s="344"/>
      <c r="AB25" s="160">
        <v>20</v>
      </c>
      <c r="AC25" s="170">
        <v>16</v>
      </c>
      <c r="AD25" s="344"/>
      <c r="AE25" s="342"/>
      <c r="AF25" s="343"/>
      <c r="AG25" s="344"/>
      <c r="AH25" s="173"/>
    </row>
    <row r="26" spans="1:34" ht="15.75" thickBot="1" x14ac:dyDescent="0.3">
      <c r="A26" s="164">
        <v>5</v>
      </c>
      <c r="B26" s="406" t="s">
        <v>377</v>
      </c>
      <c r="C26" s="376">
        <v>87</v>
      </c>
      <c r="D26" s="160">
        <v>20</v>
      </c>
      <c r="E26" s="343"/>
      <c r="F26" s="344"/>
      <c r="G26" s="160">
        <v>14</v>
      </c>
      <c r="H26" s="343"/>
      <c r="I26" s="344"/>
      <c r="J26" s="342"/>
      <c r="K26" s="343"/>
      <c r="L26" s="344"/>
      <c r="M26" s="160">
        <v>18</v>
      </c>
      <c r="N26" s="343"/>
      <c r="O26" s="356"/>
      <c r="P26" s="160">
        <v>20</v>
      </c>
      <c r="Q26" s="343"/>
      <c r="R26" s="356"/>
      <c r="S26" s="342"/>
      <c r="T26" s="343"/>
      <c r="U26" s="346"/>
      <c r="V26" s="357"/>
      <c r="W26" s="345"/>
      <c r="X26" s="356"/>
      <c r="Y26" s="160">
        <v>15</v>
      </c>
      <c r="Z26" s="343"/>
      <c r="AA26" s="344"/>
      <c r="AB26" s="342"/>
      <c r="AC26" s="343"/>
      <c r="AD26" s="344"/>
      <c r="AE26" s="342"/>
      <c r="AF26" s="343"/>
      <c r="AG26" s="344"/>
      <c r="AH26" s="173"/>
    </row>
    <row r="27" spans="1:34" ht="15.75" thickBot="1" x14ac:dyDescent="0.3">
      <c r="A27" s="163">
        <v>6</v>
      </c>
      <c r="B27" s="405" t="s">
        <v>378</v>
      </c>
      <c r="C27" s="376">
        <v>70</v>
      </c>
      <c r="D27" s="160">
        <v>12</v>
      </c>
      <c r="E27" s="170"/>
      <c r="F27" s="171"/>
      <c r="G27" s="160"/>
      <c r="H27" s="170"/>
      <c r="I27" s="171"/>
      <c r="J27" s="160"/>
      <c r="K27" s="170"/>
      <c r="L27" s="171"/>
      <c r="M27" s="160">
        <v>16</v>
      </c>
      <c r="N27" s="170">
        <v>11</v>
      </c>
      <c r="O27" s="365"/>
      <c r="P27" s="160">
        <v>12</v>
      </c>
      <c r="Q27" s="170"/>
      <c r="R27" s="365"/>
      <c r="S27" s="160"/>
      <c r="T27" s="170"/>
      <c r="U27" s="179"/>
      <c r="V27" s="364"/>
      <c r="W27" s="175"/>
      <c r="X27" s="365"/>
      <c r="Y27" s="160">
        <v>19</v>
      </c>
      <c r="Z27" s="343"/>
      <c r="AA27" s="344"/>
      <c r="AB27" s="342"/>
      <c r="AC27" s="343"/>
      <c r="AD27" s="344"/>
      <c r="AE27" s="342"/>
      <c r="AF27" s="343"/>
      <c r="AG27" s="344"/>
      <c r="AH27" s="173"/>
    </row>
    <row r="28" spans="1:34" ht="15.75" thickBot="1" x14ac:dyDescent="0.3">
      <c r="A28" s="164">
        <v>7</v>
      </c>
      <c r="B28" s="406" t="s">
        <v>360</v>
      </c>
      <c r="C28" s="376">
        <v>46</v>
      </c>
      <c r="D28" s="342"/>
      <c r="E28" s="343"/>
      <c r="F28" s="344"/>
      <c r="G28" s="342"/>
      <c r="H28" s="343"/>
      <c r="I28" s="344"/>
      <c r="J28" s="342"/>
      <c r="K28" s="343"/>
      <c r="L28" s="344"/>
      <c r="M28" s="342"/>
      <c r="N28" s="343"/>
      <c r="O28" s="356"/>
      <c r="P28" s="342"/>
      <c r="Q28" s="343"/>
      <c r="R28" s="356"/>
      <c r="S28" s="342"/>
      <c r="T28" s="343"/>
      <c r="U28" s="346"/>
      <c r="V28" s="364">
        <v>16</v>
      </c>
      <c r="W28" s="175">
        <v>15</v>
      </c>
      <c r="X28" s="365"/>
      <c r="Y28" s="160"/>
      <c r="Z28" s="170"/>
      <c r="AA28" s="171"/>
      <c r="AB28" s="160"/>
      <c r="AC28" s="170"/>
      <c r="AD28" s="171"/>
      <c r="AE28" s="160">
        <v>15</v>
      </c>
      <c r="AF28" s="343"/>
      <c r="AG28" s="344"/>
      <c r="AH28" s="173"/>
    </row>
    <row r="29" spans="1:34" ht="15.75" thickBot="1" x14ac:dyDescent="0.3">
      <c r="A29" s="371">
        <v>8</v>
      </c>
      <c r="B29" s="406" t="s">
        <v>218</v>
      </c>
      <c r="C29" s="376">
        <v>42</v>
      </c>
      <c r="D29" s="342"/>
      <c r="E29" s="343"/>
      <c r="F29" s="344"/>
      <c r="G29" s="342"/>
      <c r="H29" s="343"/>
      <c r="I29" s="344"/>
      <c r="J29" s="342"/>
      <c r="K29" s="343"/>
      <c r="L29" s="344"/>
      <c r="M29" s="342"/>
      <c r="N29" s="343"/>
      <c r="O29" s="356"/>
      <c r="P29" s="342"/>
      <c r="Q29" s="343"/>
      <c r="R29" s="356"/>
      <c r="S29" s="174">
        <v>7</v>
      </c>
      <c r="T29" s="175"/>
      <c r="U29" s="179"/>
      <c r="V29" s="364">
        <v>18</v>
      </c>
      <c r="W29" s="175">
        <v>14</v>
      </c>
      <c r="X29" s="365"/>
      <c r="Y29" s="174">
        <v>1</v>
      </c>
      <c r="Z29" s="170">
        <v>2</v>
      </c>
      <c r="AA29" s="346"/>
      <c r="AB29" s="342"/>
      <c r="AC29" s="345"/>
      <c r="AD29" s="344"/>
      <c r="AE29" s="342"/>
      <c r="AF29" s="343"/>
      <c r="AG29" s="344"/>
      <c r="AH29" s="173"/>
    </row>
    <row r="30" spans="1:34" ht="15.75" thickBot="1" x14ac:dyDescent="0.3">
      <c r="A30" s="164">
        <v>9</v>
      </c>
      <c r="B30" s="408" t="s">
        <v>372</v>
      </c>
      <c r="C30" s="376">
        <v>35</v>
      </c>
      <c r="D30" s="160">
        <v>11</v>
      </c>
      <c r="E30" s="170"/>
      <c r="F30" s="171"/>
      <c r="G30" s="160"/>
      <c r="H30" s="170"/>
      <c r="I30" s="171"/>
      <c r="J30" s="160"/>
      <c r="K30" s="170"/>
      <c r="L30" s="171"/>
      <c r="M30" s="160">
        <v>6</v>
      </c>
      <c r="N30" s="170"/>
      <c r="O30" s="365"/>
      <c r="P30" s="160">
        <v>10</v>
      </c>
      <c r="Q30" s="170"/>
      <c r="R30" s="365"/>
      <c r="S30" s="174"/>
      <c r="T30" s="175"/>
      <c r="U30" s="179"/>
      <c r="V30" s="364"/>
      <c r="W30" s="175"/>
      <c r="X30" s="365"/>
      <c r="Y30" s="174">
        <v>8</v>
      </c>
      <c r="Z30" s="343"/>
      <c r="AA30" s="346"/>
      <c r="AB30" s="342"/>
      <c r="AC30" s="345"/>
      <c r="AD30" s="344"/>
      <c r="AE30" s="342"/>
      <c r="AF30" s="343"/>
      <c r="AG30" s="344"/>
      <c r="AH30" s="173"/>
    </row>
    <row r="31" spans="1:34" ht="15.75" thickBot="1" x14ac:dyDescent="0.3">
      <c r="A31" s="330">
        <v>10</v>
      </c>
      <c r="B31" s="405" t="s">
        <v>369</v>
      </c>
      <c r="C31" s="376">
        <v>20</v>
      </c>
      <c r="D31" s="331"/>
      <c r="E31" s="332"/>
      <c r="F31" s="333"/>
      <c r="G31" s="331"/>
      <c r="H31" s="332"/>
      <c r="I31" s="333"/>
      <c r="J31" s="331"/>
      <c r="K31" s="332"/>
      <c r="L31" s="333"/>
      <c r="M31" s="331"/>
      <c r="N31" s="332"/>
      <c r="O31" s="367"/>
      <c r="P31" s="331"/>
      <c r="Q31" s="332"/>
      <c r="R31" s="367"/>
      <c r="S31" s="331">
        <v>9</v>
      </c>
      <c r="T31" s="332"/>
      <c r="U31" s="333"/>
      <c r="V31" s="366"/>
      <c r="W31" s="332"/>
      <c r="X31" s="367"/>
      <c r="Y31" s="331">
        <v>11</v>
      </c>
      <c r="Z31" s="348"/>
      <c r="AA31" s="349"/>
      <c r="AB31" s="347"/>
      <c r="AC31" s="348"/>
      <c r="AD31" s="349"/>
      <c r="AE31" s="347"/>
      <c r="AF31" s="348"/>
      <c r="AG31" s="349"/>
      <c r="AH31" s="334"/>
    </row>
    <row r="32" spans="1:34" ht="15.75" thickBot="1" x14ac:dyDescent="0.3">
      <c r="A32" s="162">
        <v>11</v>
      </c>
      <c r="B32" s="405" t="s">
        <v>371</v>
      </c>
      <c r="C32" s="376">
        <v>10</v>
      </c>
      <c r="D32" s="331"/>
      <c r="E32" s="332"/>
      <c r="F32" s="333"/>
      <c r="G32" s="331"/>
      <c r="H32" s="332"/>
      <c r="I32" s="333"/>
      <c r="J32" s="331"/>
      <c r="K32" s="332"/>
      <c r="L32" s="333"/>
      <c r="M32" s="331"/>
      <c r="N32" s="332"/>
      <c r="O32" s="367"/>
      <c r="P32" s="331"/>
      <c r="Q32" s="332"/>
      <c r="R32" s="367"/>
      <c r="S32" s="369">
        <v>10</v>
      </c>
      <c r="T32" s="336"/>
      <c r="U32" s="335"/>
      <c r="V32" s="366"/>
      <c r="W32" s="336"/>
      <c r="X32" s="367"/>
      <c r="Y32" s="369"/>
      <c r="Z32" s="348"/>
      <c r="AA32" s="358"/>
      <c r="AB32" s="347"/>
      <c r="AC32" s="359"/>
      <c r="AD32" s="349"/>
      <c r="AE32" s="347"/>
      <c r="AF32" s="348"/>
      <c r="AG32" s="349"/>
      <c r="AH32" s="334"/>
    </row>
    <row r="33" spans="1:34" ht="15.75" thickBot="1" x14ac:dyDescent="0.3">
      <c r="A33" s="162">
        <v>12</v>
      </c>
      <c r="B33" s="405" t="s">
        <v>374</v>
      </c>
      <c r="C33" s="376">
        <v>10</v>
      </c>
      <c r="D33" s="331"/>
      <c r="E33" s="332"/>
      <c r="F33" s="333"/>
      <c r="G33" s="331"/>
      <c r="H33" s="332"/>
      <c r="I33" s="333"/>
      <c r="J33" s="331"/>
      <c r="K33" s="332"/>
      <c r="L33" s="333"/>
      <c r="M33" s="331"/>
      <c r="N33" s="332"/>
      <c r="O33" s="367"/>
      <c r="P33" s="331"/>
      <c r="Q33" s="332"/>
      <c r="R33" s="367"/>
      <c r="S33" s="369"/>
      <c r="T33" s="336"/>
      <c r="U33" s="335"/>
      <c r="V33" s="366"/>
      <c r="W33" s="336"/>
      <c r="X33" s="367"/>
      <c r="Y33" s="369">
        <v>10</v>
      </c>
      <c r="Z33" s="348"/>
      <c r="AA33" s="358"/>
      <c r="AB33" s="347"/>
      <c r="AC33" s="359"/>
      <c r="AD33" s="349"/>
      <c r="AE33" s="347"/>
      <c r="AF33" s="348"/>
      <c r="AG33" s="349"/>
      <c r="AH33" s="334"/>
    </row>
    <row r="34" spans="1:34" ht="15.75" thickBot="1" x14ac:dyDescent="0.3">
      <c r="A34" s="162">
        <v>13</v>
      </c>
      <c r="B34" s="406" t="s">
        <v>366</v>
      </c>
      <c r="C34" s="376">
        <v>4</v>
      </c>
      <c r="D34" s="331"/>
      <c r="E34" s="332"/>
      <c r="F34" s="333"/>
      <c r="G34" s="331"/>
      <c r="H34" s="332"/>
      <c r="I34" s="333"/>
      <c r="J34" s="331"/>
      <c r="K34" s="332"/>
      <c r="L34" s="333"/>
      <c r="M34" s="331"/>
      <c r="N34" s="332"/>
      <c r="O34" s="367"/>
      <c r="P34" s="331"/>
      <c r="Q34" s="332"/>
      <c r="R34" s="367"/>
      <c r="S34" s="369"/>
      <c r="T34" s="336"/>
      <c r="U34" s="335"/>
      <c r="V34" s="366"/>
      <c r="W34" s="336"/>
      <c r="X34" s="367"/>
      <c r="Y34" s="369">
        <v>4</v>
      </c>
      <c r="Z34" s="348"/>
      <c r="AA34" s="349"/>
      <c r="AB34" s="347"/>
      <c r="AC34" s="348"/>
      <c r="AD34" s="349"/>
      <c r="AE34" s="347"/>
      <c r="AF34" s="348"/>
      <c r="AG34" s="349"/>
      <c r="AH34" s="334"/>
    </row>
    <row r="35" spans="1:34" ht="15.75" thickBot="1" x14ac:dyDescent="0.3">
      <c r="A35" s="165"/>
      <c r="B35" s="402"/>
      <c r="C35" s="337"/>
      <c r="D35" s="350"/>
      <c r="E35" s="351"/>
      <c r="F35" s="353"/>
      <c r="G35" s="350"/>
      <c r="H35" s="351"/>
      <c r="I35" s="353"/>
      <c r="J35" s="350"/>
      <c r="K35" s="351"/>
      <c r="L35" s="353"/>
      <c r="M35" s="350"/>
      <c r="N35" s="351"/>
      <c r="O35" s="360"/>
      <c r="P35" s="350"/>
      <c r="Q35" s="351"/>
      <c r="R35" s="360"/>
      <c r="S35" s="361"/>
      <c r="T35" s="362"/>
      <c r="U35" s="352"/>
      <c r="V35" s="363"/>
      <c r="W35" s="362"/>
      <c r="X35" s="360"/>
      <c r="Y35" s="361"/>
      <c r="Z35" s="351"/>
      <c r="AA35" s="352"/>
      <c r="AB35" s="350"/>
      <c r="AC35" s="362"/>
      <c r="AD35" s="353"/>
      <c r="AE35" s="350"/>
      <c r="AF35" s="351"/>
      <c r="AG35" s="353"/>
      <c r="AH35" s="176"/>
    </row>
  </sheetData>
  <sortState ref="A4:V7">
    <sortCondition descending="1" ref="C4:C7"/>
  </sortState>
  <mergeCells count="16">
    <mergeCell ref="Y21:AA21"/>
    <mergeCell ref="M3:O3"/>
    <mergeCell ref="AB21:AD21"/>
    <mergeCell ref="AE21:AG21"/>
    <mergeCell ref="S21:U21"/>
    <mergeCell ref="V21:X21"/>
    <mergeCell ref="D3:F3"/>
    <mergeCell ref="G3:I3"/>
    <mergeCell ref="P3:R3"/>
    <mergeCell ref="S3:U3"/>
    <mergeCell ref="J3:L3"/>
    <mergeCell ref="D21:F21"/>
    <mergeCell ref="G21:I21"/>
    <mergeCell ref="J21:L21"/>
    <mergeCell ref="M21:O21"/>
    <mergeCell ref="P21:R21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opLeftCell="A16" zoomScale="130" zoomScaleNormal="130" workbookViewId="0">
      <selection activeCell="L13" sqref="L13"/>
    </sheetView>
  </sheetViews>
  <sheetFormatPr defaultRowHeight="15" x14ac:dyDescent="0.25"/>
  <cols>
    <col min="1" max="1" width="6.42578125" customWidth="1"/>
    <col min="2" max="2" width="4.28515625" customWidth="1"/>
    <col min="3" max="3" width="6.28515625" customWidth="1"/>
    <col min="4" max="4" width="11" customWidth="1"/>
    <col min="5" max="5" width="5.7109375" customWidth="1"/>
    <col min="6" max="6" width="7.140625" customWidth="1"/>
    <col min="7" max="7" width="5.85546875" customWidth="1"/>
    <col min="8" max="8" width="25.5703125" customWidth="1"/>
    <col min="9" max="9" width="5.140625" customWidth="1"/>
    <col min="10" max="10" width="8.28515625" style="123" customWidth="1"/>
    <col min="11" max="11" width="9" customWidth="1"/>
    <col min="12" max="12" width="15" customWidth="1"/>
    <col min="13" max="13" width="9.140625" hidden="1" customWidth="1"/>
    <col min="14" max="14" width="15.7109375" customWidth="1"/>
  </cols>
  <sheetData>
    <row r="1" spans="1:14" x14ac:dyDescent="0.25">
      <c r="A1" s="29" t="s">
        <v>0</v>
      </c>
      <c r="B1" s="29"/>
      <c r="C1" s="29"/>
      <c r="D1" s="29"/>
      <c r="E1" s="29"/>
      <c r="F1" s="30"/>
      <c r="G1" s="30"/>
      <c r="H1" s="30"/>
      <c r="I1" s="30"/>
      <c r="J1" s="51"/>
      <c r="K1" s="30"/>
      <c r="L1" s="30"/>
      <c r="M1" s="30"/>
      <c r="N1" s="30"/>
    </row>
    <row r="2" spans="1:14" ht="15.75" thickBot="1" x14ac:dyDescent="0.3">
      <c r="A2" s="29" t="s">
        <v>1</v>
      </c>
      <c r="B2" s="29"/>
      <c r="C2" s="29"/>
      <c r="D2" s="29"/>
      <c r="E2" s="29"/>
      <c r="F2" s="30"/>
      <c r="G2" s="30"/>
      <c r="H2" s="30"/>
      <c r="I2" s="30"/>
      <c r="J2" s="51"/>
      <c r="K2" s="30"/>
      <c r="L2" s="30"/>
      <c r="M2" s="30"/>
      <c r="N2" s="30"/>
    </row>
    <row r="3" spans="1:14" ht="15.75" thickBot="1" x14ac:dyDescent="0.3">
      <c r="A3" s="202"/>
      <c r="B3" s="202"/>
      <c r="C3" s="202"/>
      <c r="D3" s="202"/>
      <c r="E3" s="202"/>
      <c r="F3" s="202"/>
      <c r="G3" s="202"/>
      <c r="H3" s="202"/>
      <c r="I3" s="202"/>
      <c r="J3" s="126" t="s">
        <v>149</v>
      </c>
      <c r="K3" s="202"/>
      <c r="L3" s="526" t="s">
        <v>59</v>
      </c>
      <c r="M3" s="527"/>
      <c r="N3" s="528"/>
    </row>
    <row r="4" spans="1:14" ht="21.75" customHeight="1" thickBot="1" x14ac:dyDescent="0.3">
      <c r="A4" s="187" t="s">
        <v>4</v>
      </c>
      <c r="B4" s="212">
        <v>25</v>
      </c>
      <c r="C4" s="125" t="s">
        <v>5</v>
      </c>
      <c r="D4" s="212" t="s">
        <v>154</v>
      </c>
      <c r="E4" s="125" t="s">
        <v>6</v>
      </c>
      <c r="F4" s="212">
        <v>2018</v>
      </c>
      <c r="G4" s="202"/>
      <c r="H4" s="213" t="s">
        <v>7</v>
      </c>
      <c r="I4" s="202"/>
      <c r="J4" s="125" t="s">
        <v>8</v>
      </c>
      <c r="K4" s="202"/>
      <c r="L4" s="214" t="s">
        <v>162</v>
      </c>
      <c r="M4" s="215"/>
      <c r="N4" s="216"/>
    </row>
    <row r="5" spans="1:14" ht="15.75" thickBot="1" x14ac:dyDescent="0.3">
      <c r="A5" s="202"/>
      <c r="B5" s="202"/>
      <c r="C5" s="202"/>
      <c r="D5" s="202"/>
      <c r="E5" s="202"/>
      <c r="F5" s="202"/>
      <c r="G5" s="202"/>
      <c r="H5" s="217" t="s">
        <v>58</v>
      </c>
      <c r="I5" s="202"/>
      <c r="J5" s="125"/>
      <c r="K5" s="202"/>
      <c r="L5" s="218" t="s">
        <v>163</v>
      </c>
      <c r="M5" s="219"/>
      <c r="N5" s="220"/>
    </row>
    <row r="6" spans="1:14" ht="15.75" x14ac:dyDescent="0.25">
      <c r="A6" s="221" t="s">
        <v>155</v>
      </c>
      <c r="B6" s="222"/>
      <c r="C6" s="222"/>
      <c r="D6" s="223"/>
      <c r="E6" s="42"/>
      <c r="F6" s="202"/>
      <c r="G6" s="202" t="s">
        <v>158</v>
      </c>
      <c r="H6" s="202"/>
      <c r="I6" s="202"/>
      <c r="J6" s="125"/>
      <c r="K6" s="202"/>
      <c r="L6" s="201"/>
      <c r="M6" s="202"/>
      <c r="N6" s="201"/>
    </row>
    <row r="7" spans="1:14" ht="15.75" x14ac:dyDescent="0.25">
      <c r="A7" s="224" t="s">
        <v>156</v>
      </c>
      <c r="B7" s="225"/>
      <c r="C7" s="225"/>
      <c r="D7" s="226"/>
      <c r="E7" s="202"/>
      <c r="F7" s="202" t="s">
        <v>53</v>
      </c>
      <c r="G7" s="202"/>
      <c r="H7" s="202"/>
      <c r="I7" s="202"/>
      <c r="J7" s="186" t="s">
        <v>157</v>
      </c>
      <c r="K7" s="4"/>
      <c r="L7" s="61"/>
      <c r="M7" s="227"/>
      <c r="N7" s="228"/>
    </row>
    <row r="8" spans="1:14" ht="6" customHeight="1" x14ac:dyDescent="0.25">
      <c r="A8" s="147"/>
      <c r="B8" s="148"/>
      <c r="C8" s="148"/>
      <c r="D8" s="149"/>
      <c r="E8" s="124"/>
      <c r="F8" s="124"/>
      <c r="G8" s="124"/>
      <c r="H8" s="124"/>
      <c r="I8" s="141"/>
      <c r="J8" s="150"/>
      <c r="K8" s="141"/>
      <c r="L8" s="151"/>
      <c r="M8" s="151"/>
      <c r="N8" s="152"/>
    </row>
    <row r="9" spans="1:14" ht="15" customHeight="1" x14ac:dyDescent="0.25">
      <c r="A9" s="492" t="s">
        <v>74</v>
      </c>
      <c r="B9" s="494" t="s">
        <v>26</v>
      </c>
      <c r="C9" s="495"/>
      <c r="D9" s="496"/>
      <c r="E9" s="500" t="s">
        <v>12</v>
      </c>
      <c r="F9" s="501" t="s">
        <v>13</v>
      </c>
      <c r="G9" s="500" t="s">
        <v>14</v>
      </c>
      <c r="H9" s="502" t="s">
        <v>15</v>
      </c>
      <c r="I9" s="500" t="s">
        <v>16</v>
      </c>
      <c r="J9" s="510" t="s">
        <v>57</v>
      </c>
      <c r="K9" s="512" t="s">
        <v>56</v>
      </c>
      <c r="L9" s="504" t="s">
        <v>147</v>
      </c>
      <c r="M9" s="153"/>
      <c r="N9" s="506" t="s">
        <v>148</v>
      </c>
    </row>
    <row r="10" spans="1:14" ht="54.75" customHeight="1" x14ac:dyDescent="0.25">
      <c r="A10" s="493"/>
      <c r="B10" s="497"/>
      <c r="C10" s="498"/>
      <c r="D10" s="499"/>
      <c r="E10" s="500"/>
      <c r="F10" s="501"/>
      <c r="G10" s="500"/>
      <c r="H10" s="503"/>
      <c r="I10" s="500"/>
      <c r="J10" s="511"/>
      <c r="K10" s="513"/>
      <c r="L10" s="505"/>
      <c r="M10" s="154"/>
      <c r="N10" s="506"/>
    </row>
    <row r="11" spans="1:14" x14ac:dyDescent="0.25">
      <c r="A11" s="188"/>
      <c r="B11" s="189"/>
      <c r="C11" s="189"/>
      <c r="D11" s="189"/>
      <c r="E11" s="190"/>
      <c r="F11" s="191"/>
      <c r="G11" s="190"/>
      <c r="H11" s="155" t="s">
        <v>400</v>
      </c>
      <c r="I11" s="190"/>
      <c r="J11" s="156"/>
      <c r="K11" s="190"/>
      <c r="L11" s="157"/>
      <c r="M11" s="157"/>
      <c r="N11" s="192"/>
    </row>
    <row r="12" spans="1:14" x14ac:dyDescent="0.25">
      <c r="A12" s="193" t="s">
        <v>381</v>
      </c>
      <c r="B12" s="194" t="s">
        <v>279</v>
      </c>
      <c r="C12" s="194"/>
      <c r="D12" s="194"/>
      <c r="E12" s="281">
        <v>2006</v>
      </c>
      <c r="F12" s="305">
        <v>47.3</v>
      </c>
      <c r="G12" s="282" t="s">
        <v>197</v>
      </c>
      <c r="H12" s="71" t="s">
        <v>404</v>
      </c>
      <c r="I12" s="195" t="s">
        <v>402</v>
      </c>
      <c r="J12" s="387">
        <f>K12</f>
        <v>31</v>
      </c>
      <c r="K12" s="158">
        <v>31</v>
      </c>
      <c r="L12" s="285" t="s">
        <v>266</v>
      </c>
      <c r="M12" s="196"/>
      <c r="N12" s="386">
        <v>20</v>
      </c>
    </row>
    <row r="13" spans="1:14" x14ac:dyDescent="0.25">
      <c r="A13" s="193" t="s">
        <v>393</v>
      </c>
      <c r="B13" s="194" t="s">
        <v>280</v>
      </c>
      <c r="C13" s="194"/>
      <c r="D13" s="194"/>
      <c r="E13" s="281">
        <v>2006</v>
      </c>
      <c r="F13" s="305">
        <v>53.6</v>
      </c>
      <c r="G13" s="282" t="s">
        <v>197</v>
      </c>
      <c r="H13" s="71" t="s">
        <v>404</v>
      </c>
      <c r="I13" s="195" t="s">
        <v>402</v>
      </c>
      <c r="J13" s="387">
        <f>K13-K12</f>
        <v>33</v>
      </c>
      <c r="K13" s="158">
        <v>64</v>
      </c>
      <c r="L13" s="285" t="s">
        <v>266</v>
      </c>
      <c r="M13" s="196"/>
      <c r="N13" s="389"/>
    </row>
    <row r="14" spans="1:14" x14ac:dyDescent="0.25">
      <c r="A14" s="193" t="s">
        <v>394</v>
      </c>
      <c r="B14" s="194" t="s">
        <v>274</v>
      </c>
      <c r="C14" s="194"/>
      <c r="D14" s="194"/>
      <c r="E14" s="281">
        <v>2004</v>
      </c>
      <c r="F14" s="305">
        <v>56.4</v>
      </c>
      <c r="G14" s="282" t="s">
        <v>275</v>
      </c>
      <c r="H14" s="71" t="s">
        <v>404</v>
      </c>
      <c r="I14" s="198">
        <v>16</v>
      </c>
      <c r="J14" s="387">
        <f t="shared" ref="J14:J16" si="0">K14-K13</f>
        <v>44</v>
      </c>
      <c r="K14" s="158">
        <v>108</v>
      </c>
      <c r="L14" s="285" t="s">
        <v>266</v>
      </c>
      <c r="M14" s="196"/>
      <c r="N14" s="389"/>
    </row>
    <row r="15" spans="1:14" x14ac:dyDescent="0.25">
      <c r="A15" s="193" t="s">
        <v>395</v>
      </c>
      <c r="B15" s="194" t="s">
        <v>276</v>
      </c>
      <c r="C15" s="194"/>
      <c r="D15" s="194"/>
      <c r="E15" s="281">
        <v>2004</v>
      </c>
      <c r="F15" s="305">
        <v>84.4</v>
      </c>
      <c r="G15" s="282" t="s">
        <v>296</v>
      </c>
      <c r="H15" s="71" t="s">
        <v>404</v>
      </c>
      <c r="I15" s="199">
        <v>16</v>
      </c>
      <c r="J15" s="387">
        <f t="shared" si="0"/>
        <v>58</v>
      </c>
      <c r="K15" s="158">
        <v>166</v>
      </c>
      <c r="L15" s="285" t="s">
        <v>266</v>
      </c>
      <c r="M15" s="196"/>
      <c r="N15" s="389"/>
    </row>
    <row r="16" spans="1:14" x14ac:dyDescent="0.25">
      <c r="A16" s="193" t="s">
        <v>396</v>
      </c>
      <c r="B16" s="194" t="s">
        <v>277</v>
      </c>
      <c r="C16" s="194"/>
      <c r="D16" s="194"/>
      <c r="E16" s="281">
        <v>2004</v>
      </c>
      <c r="F16" s="305">
        <v>73.5</v>
      </c>
      <c r="G16" s="282" t="s">
        <v>197</v>
      </c>
      <c r="H16" s="71" t="s">
        <v>404</v>
      </c>
      <c r="I16" s="199">
        <v>12</v>
      </c>
      <c r="J16" s="387">
        <f t="shared" si="0"/>
        <v>61</v>
      </c>
      <c r="K16" s="200">
        <v>227</v>
      </c>
      <c r="L16" s="285" t="s">
        <v>266</v>
      </c>
      <c r="M16" s="196"/>
      <c r="N16" s="390"/>
    </row>
    <row r="17" spans="1:16" x14ac:dyDescent="0.25">
      <c r="A17" s="201"/>
      <c r="B17" s="201"/>
      <c r="C17" s="201"/>
      <c r="D17" s="201"/>
      <c r="E17" s="201"/>
      <c r="F17" s="388"/>
      <c r="G17" s="201"/>
      <c r="H17" s="155" t="s">
        <v>398</v>
      </c>
      <c r="I17" s="201"/>
      <c r="J17" s="157"/>
      <c r="K17" s="201"/>
      <c r="L17" s="201"/>
      <c r="M17" s="202"/>
      <c r="N17" s="202"/>
    </row>
    <row r="18" spans="1:16" x14ac:dyDescent="0.25">
      <c r="A18" s="193" t="s">
        <v>381</v>
      </c>
      <c r="B18" s="194" t="s">
        <v>354</v>
      </c>
      <c r="C18" s="194"/>
      <c r="D18" s="194"/>
      <c r="E18" s="281">
        <v>2004</v>
      </c>
      <c r="F18" s="305">
        <v>57.85</v>
      </c>
      <c r="G18" s="282" t="s">
        <v>291</v>
      </c>
      <c r="H18" s="71" t="s">
        <v>352</v>
      </c>
      <c r="I18" s="195" t="s">
        <v>402</v>
      </c>
      <c r="J18" s="158">
        <f>K18</f>
        <v>43</v>
      </c>
      <c r="K18" s="203">
        <v>43</v>
      </c>
      <c r="L18" s="286" t="s">
        <v>353</v>
      </c>
      <c r="M18" s="196"/>
      <c r="N18" s="386">
        <v>18</v>
      </c>
    </row>
    <row r="19" spans="1:16" x14ac:dyDescent="0.25">
      <c r="A19" s="193" t="s">
        <v>393</v>
      </c>
      <c r="B19" s="291" t="s">
        <v>356</v>
      </c>
      <c r="C19" s="291"/>
      <c r="D19" s="291"/>
      <c r="E19" s="272">
        <v>2005</v>
      </c>
      <c r="F19" s="306">
        <v>84.5</v>
      </c>
      <c r="G19" s="273" t="s">
        <v>197</v>
      </c>
      <c r="H19" s="392" t="s">
        <v>352</v>
      </c>
      <c r="I19" s="195" t="s">
        <v>402</v>
      </c>
      <c r="J19" s="158">
        <f>K19-K18</f>
        <v>37</v>
      </c>
      <c r="K19" s="203">
        <v>80</v>
      </c>
      <c r="L19" s="286" t="s">
        <v>353</v>
      </c>
      <c r="M19" s="196"/>
      <c r="N19" s="389"/>
    </row>
    <row r="20" spans="1:16" x14ac:dyDescent="0.25">
      <c r="A20" s="193" t="s">
        <v>394</v>
      </c>
      <c r="B20" s="194" t="s">
        <v>355</v>
      </c>
      <c r="C20" s="194"/>
      <c r="D20" s="194"/>
      <c r="E20" s="281">
        <v>2004</v>
      </c>
      <c r="F20" s="305">
        <v>46.3</v>
      </c>
      <c r="G20" s="282" t="s">
        <v>236</v>
      </c>
      <c r="H20" s="71" t="s">
        <v>352</v>
      </c>
      <c r="I20" s="198">
        <v>16</v>
      </c>
      <c r="J20" s="158">
        <f t="shared" ref="J20:J22" si="1">K20-K19</f>
        <v>36</v>
      </c>
      <c r="K20" s="203">
        <v>116</v>
      </c>
      <c r="L20" s="286" t="s">
        <v>353</v>
      </c>
      <c r="M20" s="196"/>
      <c r="N20" s="389"/>
    </row>
    <row r="21" spans="1:16" x14ac:dyDescent="0.25">
      <c r="A21" s="193" t="s">
        <v>395</v>
      </c>
      <c r="B21" s="194" t="s">
        <v>351</v>
      </c>
      <c r="C21" s="194"/>
      <c r="D21" s="194"/>
      <c r="E21" s="281">
        <v>2004</v>
      </c>
      <c r="F21" s="305">
        <v>66.8</v>
      </c>
      <c r="G21" s="282" t="s">
        <v>296</v>
      </c>
      <c r="H21" s="71" t="s">
        <v>352</v>
      </c>
      <c r="I21" s="199">
        <v>16</v>
      </c>
      <c r="J21" s="158">
        <f t="shared" si="1"/>
        <v>50</v>
      </c>
      <c r="K21" s="203">
        <v>166</v>
      </c>
      <c r="L21" s="286" t="s">
        <v>353</v>
      </c>
      <c r="M21" s="196"/>
      <c r="N21" s="389"/>
    </row>
    <row r="22" spans="1:16" x14ac:dyDescent="0.25">
      <c r="A22" s="193" t="s">
        <v>396</v>
      </c>
      <c r="B22" s="194" t="s">
        <v>357</v>
      </c>
      <c r="C22" s="194"/>
      <c r="D22" s="194"/>
      <c r="E22" s="281">
        <v>2007</v>
      </c>
      <c r="F22" s="305">
        <v>34.5</v>
      </c>
      <c r="G22" s="282" t="s">
        <v>197</v>
      </c>
      <c r="H22" s="71" t="s">
        <v>352</v>
      </c>
      <c r="I22" s="199">
        <v>12</v>
      </c>
      <c r="J22" s="158">
        <f t="shared" si="1"/>
        <v>46</v>
      </c>
      <c r="K22" s="208">
        <v>212</v>
      </c>
      <c r="L22" s="286" t="s">
        <v>353</v>
      </c>
      <c r="M22" s="196"/>
      <c r="N22" s="390"/>
    </row>
    <row r="23" spans="1:16" x14ac:dyDescent="0.25">
      <c r="A23" s="209"/>
      <c r="B23" s="159"/>
      <c r="C23" s="159"/>
      <c r="D23" s="159"/>
      <c r="E23" s="159"/>
      <c r="F23" s="159"/>
      <c r="G23" s="159"/>
      <c r="H23" s="159" t="s">
        <v>399</v>
      </c>
      <c r="I23" s="159"/>
      <c r="J23" s="159"/>
      <c r="K23" s="159"/>
      <c r="L23" s="159"/>
      <c r="M23" s="159"/>
      <c r="N23" s="159"/>
    </row>
    <row r="24" spans="1:16" x14ac:dyDescent="0.25">
      <c r="A24" s="193" t="s">
        <v>381</v>
      </c>
      <c r="B24" s="194" t="s">
        <v>252</v>
      </c>
      <c r="C24" s="194"/>
      <c r="D24" s="194"/>
      <c r="E24" s="281">
        <v>2004</v>
      </c>
      <c r="F24" s="305">
        <v>68</v>
      </c>
      <c r="G24" s="282" t="s">
        <v>197</v>
      </c>
      <c r="H24" s="71" t="s">
        <v>239</v>
      </c>
      <c r="I24" s="195" t="s">
        <v>402</v>
      </c>
      <c r="J24" s="387">
        <f>K24</f>
        <v>46</v>
      </c>
      <c r="K24" s="158">
        <v>46</v>
      </c>
      <c r="L24" s="286" t="s">
        <v>240</v>
      </c>
      <c r="M24" s="196"/>
      <c r="N24" s="386">
        <v>16</v>
      </c>
    </row>
    <row r="25" spans="1:16" x14ac:dyDescent="0.25">
      <c r="A25" s="193" t="s">
        <v>393</v>
      </c>
      <c r="B25" s="194" t="s">
        <v>251</v>
      </c>
      <c r="C25" s="194"/>
      <c r="D25" s="194"/>
      <c r="E25" s="281">
        <v>2004</v>
      </c>
      <c r="F25" s="305">
        <v>55.55</v>
      </c>
      <c r="G25" s="282" t="s">
        <v>197</v>
      </c>
      <c r="H25" s="71" t="s">
        <v>239</v>
      </c>
      <c r="I25" s="195" t="s">
        <v>402</v>
      </c>
      <c r="J25" s="387">
        <f>K25-K24</f>
        <v>30</v>
      </c>
      <c r="K25" s="158">
        <v>76</v>
      </c>
      <c r="L25" s="286" t="s">
        <v>240</v>
      </c>
      <c r="M25" s="196"/>
      <c r="N25" s="389"/>
    </row>
    <row r="26" spans="1:16" x14ac:dyDescent="0.25">
      <c r="A26" s="193" t="s">
        <v>394</v>
      </c>
      <c r="B26" s="194" t="s">
        <v>256</v>
      </c>
      <c r="C26" s="194"/>
      <c r="D26" s="194"/>
      <c r="E26" s="281">
        <v>2006</v>
      </c>
      <c r="F26" s="305">
        <v>42.5</v>
      </c>
      <c r="G26" s="282" t="s">
        <v>197</v>
      </c>
      <c r="H26" s="71" t="s">
        <v>239</v>
      </c>
      <c r="I26" s="198">
        <v>16</v>
      </c>
      <c r="J26" s="387">
        <f t="shared" ref="J26:J28" si="2">K26-K25</f>
        <v>8</v>
      </c>
      <c r="K26" s="158">
        <v>84</v>
      </c>
      <c r="L26" s="286" t="s">
        <v>245</v>
      </c>
      <c r="M26" s="196"/>
      <c r="N26" s="389"/>
    </row>
    <row r="27" spans="1:16" x14ac:dyDescent="0.25">
      <c r="A27" s="193" t="s">
        <v>395</v>
      </c>
      <c r="B27" s="194" t="s">
        <v>254</v>
      </c>
      <c r="C27" s="194"/>
      <c r="D27" s="194"/>
      <c r="E27" s="281">
        <v>2004</v>
      </c>
      <c r="F27" s="305">
        <v>55.25</v>
      </c>
      <c r="G27" s="282" t="s">
        <v>197</v>
      </c>
      <c r="H27" s="71" t="s">
        <v>239</v>
      </c>
      <c r="I27" s="199">
        <v>16</v>
      </c>
      <c r="J27" s="387">
        <f t="shared" si="2"/>
        <v>52</v>
      </c>
      <c r="K27" s="158">
        <v>136</v>
      </c>
      <c r="L27" s="286" t="s">
        <v>245</v>
      </c>
      <c r="M27" s="196"/>
      <c r="N27" s="389"/>
    </row>
    <row r="28" spans="1:16" x14ac:dyDescent="0.25">
      <c r="A28" s="193" t="s">
        <v>396</v>
      </c>
      <c r="B28" s="194" t="s">
        <v>253</v>
      </c>
      <c r="C28" s="194"/>
      <c r="D28" s="194"/>
      <c r="E28" s="281">
        <v>2004</v>
      </c>
      <c r="F28" s="305">
        <v>62.95</v>
      </c>
      <c r="G28" s="282" t="s">
        <v>291</v>
      </c>
      <c r="H28" s="71" t="s">
        <v>239</v>
      </c>
      <c r="I28" s="199">
        <v>12</v>
      </c>
      <c r="J28" s="387">
        <f t="shared" si="2"/>
        <v>72</v>
      </c>
      <c r="K28" s="200">
        <v>208</v>
      </c>
      <c r="L28" s="286" t="s">
        <v>240</v>
      </c>
      <c r="M28" s="196"/>
      <c r="N28" s="390"/>
    </row>
    <row r="29" spans="1:16" x14ac:dyDescent="0.25">
      <c r="A29" s="202" t="s">
        <v>48</v>
      </c>
      <c r="B29" s="202"/>
      <c r="C29" s="202"/>
      <c r="D29" s="211"/>
      <c r="E29" s="187" t="s">
        <v>76</v>
      </c>
      <c r="F29" s="202"/>
      <c r="G29" s="202"/>
      <c r="H29" s="202"/>
      <c r="I29" s="202" t="s">
        <v>48</v>
      </c>
      <c r="J29" s="125"/>
      <c r="K29" s="202"/>
      <c r="L29" s="187" t="s">
        <v>75</v>
      </c>
      <c r="M29" s="211"/>
      <c r="N29" s="42"/>
      <c r="O29" s="8"/>
      <c r="P29" s="8"/>
    </row>
    <row r="30" spans="1:16" x14ac:dyDescent="0.25">
      <c r="A30" s="202" t="s">
        <v>49</v>
      </c>
      <c r="B30" s="202"/>
      <c r="C30" s="202"/>
      <c r="D30" s="202"/>
      <c r="E30" s="202"/>
      <c r="F30" s="187" t="s">
        <v>160</v>
      </c>
      <c r="G30" s="42"/>
      <c r="H30" s="202"/>
      <c r="I30" s="202" t="s">
        <v>50</v>
      </c>
      <c r="J30" s="125"/>
      <c r="K30" s="202"/>
      <c r="L30" s="202"/>
      <c r="M30" s="202"/>
      <c r="N30" s="124" t="s">
        <v>161</v>
      </c>
    </row>
  </sheetData>
  <mergeCells count="12">
    <mergeCell ref="A9:A10"/>
    <mergeCell ref="B9:D10"/>
    <mergeCell ref="E9:E10"/>
    <mergeCell ref="F9:F10"/>
    <mergeCell ref="G9:G10"/>
    <mergeCell ref="L3:N3"/>
    <mergeCell ref="H9:H10"/>
    <mergeCell ref="I9:I10"/>
    <mergeCell ref="J9:J10"/>
    <mergeCell ref="K9:K10"/>
    <mergeCell ref="L9:L10"/>
    <mergeCell ref="N9:N1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"/>
  <sheetViews>
    <sheetView topLeftCell="A10" zoomScale="120" zoomScaleNormal="120" workbookViewId="0">
      <selection activeCell="O22" sqref="O22"/>
    </sheetView>
  </sheetViews>
  <sheetFormatPr defaultRowHeight="15" x14ac:dyDescent="0.25"/>
  <cols>
    <col min="1" max="1" width="5" customWidth="1"/>
    <col min="2" max="2" width="4" customWidth="1"/>
    <col min="3" max="3" width="6.5703125" customWidth="1"/>
    <col min="4" max="4" width="10.28515625" customWidth="1"/>
    <col min="5" max="5" width="6" customWidth="1"/>
    <col min="6" max="6" width="6.42578125" customWidth="1"/>
    <col min="7" max="7" width="5.5703125" customWidth="1"/>
    <col min="8" max="8" width="29" customWidth="1"/>
    <col min="9" max="9" width="4.28515625" customWidth="1"/>
    <col min="10" max="10" width="5.7109375" customWidth="1"/>
    <col min="11" max="11" width="5.28515625" customWidth="1"/>
    <col min="12" max="13" width="3.28515625" customWidth="1"/>
    <col min="14" max="14" width="7.42578125" customWidth="1"/>
    <col min="15" max="15" width="6.140625" customWidth="1"/>
    <col min="16" max="16" width="4.7109375" customWidth="1"/>
    <col min="17" max="17" width="14.5703125" customWidth="1"/>
  </cols>
  <sheetData>
    <row r="1" spans="1:17" x14ac:dyDescent="0.25">
      <c r="A1" s="29" t="s">
        <v>0</v>
      </c>
      <c r="B1" s="29"/>
      <c r="C1" s="29"/>
      <c r="D1" s="29"/>
      <c r="E1" s="29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15.75" thickBot="1" x14ac:dyDescent="0.3">
      <c r="A2" s="29" t="s">
        <v>1</v>
      </c>
      <c r="B2" s="29"/>
      <c r="C2" s="29"/>
      <c r="D2" s="29"/>
      <c r="E2" s="29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ht="15.75" thickBot="1" x14ac:dyDescent="0.3">
      <c r="A3" s="30"/>
      <c r="B3" s="30"/>
      <c r="C3" s="30"/>
      <c r="D3" s="30"/>
      <c r="E3" s="30"/>
      <c r="F3" s="30"/>
      <c r="G3" s="30"/>
      <c r="H3" s="30"/>
      <c r="I3" s="30"/>
      <c r="J3" s="29" t="s">
        <v>60</v>
      </c>
      <c r="K3" s="30"/>
      <c r="L3" s="30"/>
      <c r="M3" s="30"/>
      <c r="N3" s="416" t="s">
        <v>3</v>
      </c>
      <c r="O3" s="417"/>
      <c r="P3" s="417"/>
      <c r="Q3" s="418"/>
    </row>
    <row r="4" spans="1:17" ht="26.25" thickBot="1" x14ac:dyDescent="0.3">
      <c r="A4" s="51" t="s">
        <v>4</v>
      </c>
      <c r="B4" s="28">
        <v>24</v>
      </c>
      <c r="C4" s="51" t="s">
        <v>5</v>
      </c>
      <c r="D4" s="28" t="s">
        <v>154</v>
      </c>
      <c r="E4" s="51" t="s">
        <v>6</v>
      </c>
      <c r="F4" s="28">
        <v>2018</v>
      </c>
      <c r="G4" s="30"/>
      <c r="H4" s="32" t="s">
        <v>7</v>
      </c>
      <c r="I4" s="30"/>
      <c r="J4" s="30" t="s">
        <v>8</v>
      </c>
      <c r="K4" s="30"/>
      <c r="L4" s="30"/>
      <c r="M4" s="30"/>
      <c r="N4" s="33" t="s">
        <v>72</v>
      </c>
      <c r="O4" s="34"/>
      <c r="P4" s="35"/>
      <c r="Q4" s="35"/>
    </row>
    <row r="5" spans="1:17" ht="15.75" thickBot="1" x14ac:dyDescent="0.3">
      <c r="A5" s="30"/>
      <c r="B5" s="30"/>
      <c r="C5" s="30"/>
      <c r="D5" s="30"/>
      <c r="E5" s="30"/>
      <c r="F5" s="30"/>
      <c r="G5" s="30"/>
      <c r="H5" s="36" t="s">
        <v>9</v>
      </c>
      <c r="I5" s="30"/>
      <c r="J5" s="30"/>
      <c r="K5" s="30"/>
      <c r="L5" s="30"/>
      <c r="M5" s="30"/>
      <c r="N5" s="37" t="s">
        <v>166</v>
      </c>
      <c r="O5" s="38"/>
      <c r="P5" s="39"/>
      <c r="Q5" s="39"/>
    </row>
    <row r="6" spans="1:17" ht="15.75" x14ac:dyDescent="0.25">
      <c r="A6" s="55" t="s">
        <v>155</v>
      </c>
      <c r="B6" s="40"/>
      <c r="C6" s="40"/>
      <c r="D6" s="41"/>
      <c r="E6" s="30"/>
      <c r="F6" s="42"/>
      <c r="G6" s="30" t="s">
        <v>165</v>
      </c>
      <c r="H6" s="30"/>
      <c r="I6" s="30"/>
      <c r="J6" s="30"/>
      <c r="K6" s="30"/>
      <c r="L6" s="30"/>
      <c r="M6" s="30"/>
      <c r="N6" s="30"/>
      <c r="O6" s="30"/>
      <c r="P6" s="235"/>
      <c r="Q6" s="236"/>
    </row>
    <row r="7" spans="1:17" ht="15.75" x14ac:dyDescent="0.25">
      <c r="A7" s="44" t="s">
        <v>156</v>
      </c>
      <c r="B7" s="45"/>
      <c r="C7" s="45"/>
      <c r="D7" s="46"/>
      <c r="E7" s="30"/>
      <c r="F7" s="30" t="s">
        <v>53</v>
      </c>
      <c r="G7" s="30"/>
      <c r="H7" s="30"/>
      <c r="I7" s="42"/>
      <c r="J7" s="42"/>
      <c r="K7" s="229" t="s">
        <v>157</v>
      </c>
      <c r="L7" s="62"/>
      <c r="M7" s="62"/>
      <c r="N7" s="237"/>
      <c r="O7" s="50"/>
      <c r="P7" s="56"/>
      <c r="Q7" s="238"/>
    </row>
    <row r="8" spans="1:17" ht="5.25" customHeight="1" x14ac:dyDescent="0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</row>
    <row r="9" spans="1:17" ht="15" customHeight="1" x14ac:dyDescent="0.25">
      <c r="A9" s="440" t="s">
        <v>10</v>
      </c>
      <c r="B9" s="421" t="s">
        <v>11</v>
      </c>
      <c r="C9" s="422"/>
      <c r="D9" s="423"/>
      <c r="E9" s="438" t="s">
        <v>12</v>
      </c>
      <c r="F9" s="442" t="s">
        <v>13</v>
      </c>
      <c r="G9" s="438" t="s">
        <v>14</v>
      </c>
      <c r="H9" s="444" t="s">
        <v>15</v>
      </c>
      <c r="I9" s="438" t="s">
        <v>16</v>
      </c>
      <c r="J9" s="446" t="s">
        <v>17</v>
      </c>
      <c r="K9" s="448" t="s">
        <v>18</v>
      </c>
      <c r="L9" s="449"/>
      <c r="M9" s="450"/>
      <c r="N9" s="446" t="s">
        <v>19</v>
      </c>
      <c r="O9" s="438" t="s">
        <v>20</v>
      </c>
      <c r="P9" s="438" t="s">
        <v>21</v>
      </c>
      <c r="Q9" s="438" t="s">
        <v>22</v>
      </c>
    </row>
    <row r="10" spans="1:17" ht="68.25" customHeight="1" x14ac:dyDescent="0.25">
      <c r="A10" s="441"/>
      <c r="B10" s="424"/>
      <c r="C10" s="425"/>
      <c r="D10" s="426"/>
      <c r="E10" s="439"/>
      <c r="F10" s="443"/>
      <c r="G10" s="439"/>
      <c r="H10" s="445"/>
      <c r="I10" s="439"/>
      <c r="J10" s="447"/>
      <c r="K10" s="232" t="s">
        <v>18</v>
      </c>
      <c r="L10" s="232" t="s">
        <v>23</v>
      </c>
      <c r="M10" s="232" t="s">
        <v>24</v>
      </c>
      <c r="N10" s="447"/>
      <c r="O10" s="439"/>
      <c r="P10" s="439"/>
      <c r="Q10" s="439"/>
    </row>
    <row r="11" spans="1:17" s="2" customFormat="1" x14ac:dyDescent="0.25">
      <c r="A11" s="93"/>
      <c r="B11" s="98"/>
      <c r="C11" s="98"/>
      <c r="D11" s="98"/>
      <c r="E11" s="95"/>
      <c r="F11" s="96"/>
      <c r="G11" s="95"/>
      <c r="H11" s="92" t="s">
        <v>144</v>
      </c>
      <c r="I11" s="95"/>
      <c r="J11" s="95"/>
      <c r="K11" s="95"/>
      <c r="L11" s="95"/>
      <c r="M11" s="95"/>
      <c r="N11" s="95"/>
      <c r="O11" s="95"/>
      <c r="P11" s="93"/>
      <c r="Q11" s="98"/>
    </row>
    <row r="12" spans="1:17" s="2" customFormat="1" x14ac:dyDescent="0.25">
      <c r="A12" s="327">
        <v>6</v>
      </c>
      <c r="B12" s="194" t="s">
        <v>331</v>
      </c>
      <c r="C12" s="194"/>
      <c r="D12" s="194"/>
      <c r="E12" s="281">
        <v>2005</v>
      </c>
      <c r="F12" s="305">
        <v>46.75</v>
      </c>
      <c r="G12" s="282" t="s">
        <v>197</v>
      </c>
      <c r="H12" s="210" t="s">
        <v>383</v>
      </c>
      <c r="I12" s="210">
        <v>12</v>
      </c>
      <c r="J12" s="290">
        <v>2.4</v>
      </c>
      <c r="K12" s="122">
        <v>90</v>
      </c>
      <c r="L12" s="122"/>
      <c r="M12" s="122"/>
      <c r="N12" s="290">
        <f>K12*J12</f>
        <v>216</v>
      </c>
      <c r="O12" s="283">
        <v>13</v>
      </c>
      <c r="P12" s="282" t="s">
        <v>197</v>
      </c>
      <c r="Q12" s="286" t="s">
        <v>324</v>
      </c>
    </row>
    <row r="13" spans="1:17" s="2" customFormat="1" x14ac:dyDescent="0.25">
      <c r="A13" s="93"/>
      <c r="B13" s="64"/>
      <c r="C13" s="64"/>
      <c r="D13" s="64"/>
      <c r="E13" s="59"/>
      <c r="F13" s="89"/>
      <c r="G13" s="59"/>
      <c r="H13" s="92" t="s">
        <v>145</v>
      </c>
      <c r="I13" s="59"/>
      <c r="J13" s="91"/>
      <c r="K13" s="66"/>
      <c r="L13" s="66"/>
      <c r="M13" s="66"/>
      <c r="N13" s="290"/>
      <c r="O13" s="66"/>
      <c r="P13" s="66"/>
      <c r="Q13" s="64"/>
    </row>
    <row r="14" spans="1:17" s="2" customFormat="1" x14ac:dyDescent="0.25">
      <c r="A14" s="116"/>
      <c r="B14" s="256"/>
      <c r="C14" s="256"/>
      <c r="D14" s="256"/>
      <c r="E14" s="102"/>
      <c r="F14" s="105"/>
      <c r="G14" s="102"/>
      <c r="H14" s="92" t="s">
        <v>138</v>
      </c>
      <c r="I14" s="102"/>
      <c r="J14" s="117"/>
      <c r="K14" s="104"/>
      <c r="L14" s="104"/>
      <c r="M14" s="104"/>
      <c r="N14" s="290"/>
      <c r="O14" s="104"/>
      <c r="P14" s="116"/>
      <c r="Q14" s="63"/>
    </row>
    <row r="15" spans="1:17" s="2" customFormat="1" x14ac:dyDescent="0.25">
      <c r="A15" s="327">
        <v>1</v>
      </c>
      <c r="B15" s="194" t="s">
        <v>277</v>
      </c>
      <c r="C15" s="194"/>
      <c r="D15" s="194"/>
      <c r="E15" s="281">
        <v>2004</v>
      </c>
      <c r="F15" s="305">
        <v>73.5</v>
      </c>
      <c r="G15" s="282" t="s">
        <v>197</v>
      </c>
      <c r="H15" s="210" t="s">
        <v>265</v>
      </c>
      <c r="I15" s="210">
        <v>14</v>
      </c>
      <c r="J15" s="290">
        <v>4</v>
      </c>
      <c r="K15" s="283">
        <v>146</v>
      </c>
      <c r="L15" s="283"/>
      <c r="M15" s="283"/>
      <c r="N15" s="290">
        <f>K15*J15</f>
        <v>584</v>
      </c>
      <c r="O15" s="283">
        <v>20</v>
      </c>
      <c r="P15" s="282" t="s">
        <v>197</v>
      </c>
      <c r="Q15" s="285" t="s">
        <v>266</v>
      </c>
    </row>
    <row r="16" spans="1:17" s="2" customFormat="1" x14ac:dyDescent="0.25">
      <c r="A16" s="327">
        <v>2</v>
      </c>
      <c r="B16" s="194" t="s">
        <v>253</v>
      </c>
      <c r="C16" s="194"/>
      <c r="D16" s="194"/>
      <c r="E16" s="281">
        <v>2004</v>
      </c>
      <c r="F16" s="305">
        <v>62.95</v>
      </c>
      <c r="G16" s="282" t="s">
        <v>291</v>
      </c>
      <c r="H16" s="210" t="s">
        <v>239</v>
      </c>
      <c r="I16" s="283">
        <v>16</v>
      </c>
      <c r="J16" s="290">
        <v>6</v>
      </c>
      <c r="K16" s="122">
        <v>95</v>
      </c>
      <c r="L16" s="283"/>
      <c r="M16" s="283"/>
      <c r="N16" s="290">
        <f>K16*J16</f>
        <v>570</v>
      </c>
      <c r="O16" s="283">
        <v>18</v>
      </c>
      <c r="P16" s="283" t="s">
        <v>291</v>
      </c>
      <c r="Q16" s="286" t="s">
        <v>240</v>
      </c>
    </row>
    <row r="17" spans="1:27" s="2" customFormat="1" x14ac:dyDescent="0.25">
      <c r="A17" s="327">
        <v>3</v>
      </c>
      <c r="B17" s="194" t="s">
        <v>278</v>
      </c>
      <c r="C17" s="194"/>
      <c r="D17" s="194"/>
      <c r="E17" s="281">
        <v>2004</v>
      </c>
      <c r="F17" s="305">
        <v>69.7</v>
      </c>
      <c r="G17" s="282" t="s">
        <v>197</v>
      </c>
      <c r="H17" s="210" t="s">
        <v>265</v>
      </c>
      <c r="I17" s="210">
        <v>14</v>
      </c>
      <c r="J17" s="290">
        <v>4</v>
      </c>
      <c r="K17" s="283">
        <v>109</v>
      </c>
      <c r="L17" s="283"/>
      <c r="M17" s="283"/>
      <c r="N17" s="290">
        <f>K17*J17</f>
        <v>436</v>
      </c>
      <c r="O17" s="283">
        <v>16</v>
      </c>
      <c r="P17" s="282" t="s">
        <v>197</v>
      </c>
      <c r="Q17" s="285" t="s">
        <v>266</v>
      </c>
    </row>
    <row r="18" spans="1:27" s="2" customFormat="1" ht="30" x14ac:dyDescent="0.25">
      <c r="A18" s="327">
        <v>4</v>
      </c>
      <c r="B18" s="194" t="s">
        <v>323</v>
      </c>
      <c r="C18" s="194"/>
      <c r="D18" s="194"/>
      <c r="E18" s="281">
        <v>2005</v>
      </c>
      <c r="F18" s="305">
        <v>72.3</v>
      </c>
      <c r="G18" s="282" t="s">
        <v>197</v>
      </c>
      <c r="H18" s="210" t="s">
        <v>360</v>
      </c>
      <c r="I18" s="210">
        <v>14</v>
      </c>
      <c r="J18" s="290">
        <v>4</v>
      </c>
      <c r="K18" s="283">
        <v>100</v>
      </c>
      <c r="L18" s="283"/>
      <c r="M18" s="283"/>
      <c r="N18" s="290">
        <f>K18*J18</f>
        <v>400</v>
      </c>
      <c r="O18" s="283">
        <v>15</v>
      </c>
      <c r="P18" s="282" t="s">
        <v>197</v>
      </c>
      <c r="Q18" s="286" t="s">
        <v>361</v>
      </c>
    </row>
    <row r="19" spans="1:27" s="2" customFormat="1" x14ac:dyDescent="0.25">
      <c r="A19" s="327">
        <v>5</v>
      </c>
      <c r="B19" s="194" t="s">
        <v>330</v>
      </c>
      <c r="C19" s="194"/>
      <c r="D19" s="194"/>
      <c r="E19" s="281">
        <v>2004</v>
      </c>
      <c r="F19" s="305">
        <v>57</v>
      </c>
      <c r="G19" s="282" t="s">
        <v>299</v>
      </c>
      <c r="H19" s="210" t="s">
        <v>383</v>
      </c>
      <c r="I19" s="210">
        <v>16</v>
      </c>
      <c r="J19" s="290">
        <v>6</v>
      </c>
      <c r="K19" s="283">
        <v>55</v>
      </c>
      <c r="L19" s="283"/>
      <c r="M19" s="283"/>
      <c r="N19" s="290">
        <f>K19*J19</f>
        <v>330</v>
      </c>
      <c r="O19" s="283">
        <v>14</v>
      </c>
      <c r="P19" s="283" t="s">
        <v>388</v>
      </c>
      <c r="Q19" s="286" t="s">
        <v>324</v>
      </c>
    </row>
    <row r="20" spans="1:27" s="2" customFormat="1" x14ac:dyDescent="0.25">
      <c r="A20" s="30" t="s">
        <v>48</v>
      </c>
      <c r="B20" s="30"/>
      <c r="C20" s="30"/>
      <c r="D20" s="233"/>
      <c r="E20" s="234" t="s">
        <v>78</v>
      </c>
      <c r="F20" s="30"/>
      <c r="G20" s="30"/>
      <c r="H20" s="30"/>
      <c r="I20" s="30" t="s">
        <v>48</v>
      </c>
      <c r="J20" s="30"/>
      <c r="K20" s="30"/>
      <c r="L20" s="30"/>
      <c r="M20" s="233"/>
      <c r="N20" s="30"/>
      <c r="O20" s="234" t="s">
        <v>77</v>
      </c>
      <c r="P20" s="30"/>
      <c r="Q20" s="30"/>
    </row>
    <row r="21" spans="1:27" s="2" customFormat="1" x14ac:dyDescent="0.25">
      <c r="A21" s="30" t="s">
        <v>49</v>
      </c>
      <c r="B21" s="30"/>
      <c r="C21" s="30"/>
      <c r="D21" s="30"/>
      <c r="E21" s="30"/>
      <c r="F21" s="233"/>
      <c r="G21" s="187" t="s">
        <v>73</v>
      </c>
      <c r="H21" s="30"/>
      <c r="I21" s="30" t="s">
        <v>50</v>
      </c>
      <c r="J21" s="30"/>
      <c r="K21" s="30"/>
      <c r="L21" s="30"/>
      <c r="M21" s="30"/>
      <c r="N21" s="30"/>
      <c r="O21" s="30"/>
      <c r="P21" s="202" t="s">
        <v>167</v>
      </c>
      <c r="Q21" s="42"/>
      <c r="S21"/>
      <c r="T21"/>
      <c r="U21"/>
      <c r="V21"/>
      <c r="W21"/>
      <c r="X21"/>
      <c r="Y21"/>
      <c r="Z21"/>
      <c r="AA21"/>
    </row>
    <row r="22" spans="1:27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</sheetData>
  <sortState ref="A15:Q19">
    <sortCondition descending="1" ref="N15:N19"/>
  </sortState>
  <mergeCells count="14">
    <mergeCell ref="Q9:Q10"/>
    <mergeCell ref="N3:Q3"/>
    <mergeCell ref="A9:A10"/>
    <mergeCell ref="B9:D10"/>
    <mergeCell ref="E9:E10"/>
    <mergeCell ref="F9:F10"/>
    <mergeCell ref="G9:G10"/>
    <mergeCell ref="H9:H10"/>
    <mergeCell ref="I9:I10"/>
    <mergeCell ref="J9:J10"/>
    <mergeCell ref="K9:M9"/>
    <mergeCell ref="N9:N10"/>
    <mergeCell ref="O9:O10"/>
    <mergeCell ref="P9:P10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zoomScale="120" zoomScaleNormal="120" workbookViewId="0">
      <selection activeCell="F7" sqref="F7"/>
    </sheetView>
  </sheetViews>
  <sheetFormatPr defaultRowHeight="15" x14ac:dyDescent="0.25"/>
  <cols>
    <col min="1" max="1" width="6.42578125" customWidth="1"/>
    <col min="3" max="3" width="6.85546875" customWidth="1"/>
    <col min="4" max="4" width="6" customWidth="1"/>
    <col min="5" max="5" width="6.42578125" customWidth="1"/>
    <col min="6" max="6" width="7.140625" customWidth="1"/>
    <col min="7" max="7" width="6.7109375" customWidth="1"/>
    <col min="8" max="8" width="25.85546875" customWidth="1"/>
    <col min="9" max="9" width="5.28515625" customWidth="1"/>
    <col min="10" max="10" width="5.7109375" customWidth="1"/>
    <col min="11" max="11" width="5.5703125" customWidth="1"/>
    <col min="12" max="12" width="1.28515625" customWidth="1"/>
    <col min="13" max="13" width="1.42578125" customWidth="1"/>
    <col min="14" max="14" width="6.140625" customWidth="1"/>
    <col min="15" max="15" width="5.85546875" customWidth="1"/>
    <col min="16" max="16" width="6.28515625" customWidth="1"/>
    <col min="17" max="17" width="16.28515625" customWidth="1"/>
  </cols>
  <sheetData>
    <row r="1" spans="1:17" x14ac:dyDescent="0.25">
      <c r="A1" s="373" t="s">
        <v>0</v>
      </c>
      <c r="B1" s="29"/>
      <c r="C1" s="29"/>
      <c r="D1" s="29"/>
      <c r="E1" s="29"/>
      <c r="F1" s="24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15.75" thickBot="1" x14ac:dyDescent="0.3">
      <c r="A2" s="373" t="s">
        <v>1</v>
      </c>
      <c r="B2" s="29"/>
      <c r="C2" s="29"/>
      <c r="D2" s="29"/>
      <c r="E2" s="29"/>
      <c r="F2" s="24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ht="15.75" thickBot="1" x14ac:dyDescent="0.3">
      <c r="A3" s="51"/>
      <c r="B3" s="30"/>
      <c r="C3" s="30"/>
      <c r="D3" s="30"/>
      <c r="E3" s="30"/>
      <c r="F3" s="240"/>
      <c r="G3" s="30"/>
      <c r="H3" s="30"/>
      <c r="I3" s="30"/>
      <c r="J3" s="29" t="s">
        <v>60</v>
      </c>
      <c r="K3" s="30"/>
      <c r="L3" s="30"/>
      <c r="M3" s="30"/>
      <c r="N3" s="456" t="s">
        <v>3</v>
      </c>
      <c r="O3" s="457"/>
      <c r="P3" s="457"/>
      <c r="Q3" s="458"/>
    </row>
    <row r="4" spans="1:17" ht="26.25" thickBot="1" x14ac:dyDescent="0.3">
      <c r="A4" s="51" t="s">
        <v>4</v>
      </c>
      <c r="B4" s="28">
        <v>25</v>
      </c>
      <c r="C4" s="51" t="s">
        <v>5</v>
      </c>
      <c r="D4" s="28" t="s">
        <v>154</v>
      </c>
      <c r="E4" s="51" t="s">
        <v>6</v>
      </c>
      <c r="F4" s="57">
        <v>2018</v>
      </c>
      <c r="G4" s="30"/>
      <c r="H4" s="32" t="s">
        <v>7</v>
      </c>
      <c r="I4" s="30"/>
      <c r="J4" s="30" t="s">
        <v>8</v>
      </c>
      <c r="K4" s="30"/>
      <c r="L4" s="30"/>
      <c r="M4" s="30"/>
      <c r="N4" s="33"/>
      <c r="O4" s="34"/>
      <c r="P4" s="35"/>
      <c r="Q4" s="35"/>
    </row>
    <row r="5" spans="1:17" ht="15.75" thickBot="1" x14ac:dyDescent="0.3">
      <c r="A5" s="51"/>
      <c r="B5" s="30"/>
      <c r="C5" s="30"/>
      <c r="D5" s="30"/>
      <c r="E5" s="30"/>
      <c r="F5" s="240"/>
      <c r="G5" s="30"/>
      <c r="H5" s="36" t="s">
        <v>379</v>
      </c>
      <c r="I5" s="30"/>
      <c r="J5" s="30"/>
      <c r="K5" s="30"/>
      <c r="L5" s="30"/>
      <c r="M5" s="30"/>
      <c r="N5" s="37"/>
      <c r="O5" s="38"/>
      <c r="P5" s="39"/>
      <c r="Q5" s="39"/>
    </row>
    <row r="6" spans="1:17" ht="15.75" x14ac:dyDescent="0.25">
      <c r="A6" s="55" t="s">
        <v>155</v>
      </c>
      <c r="B6" s="40"/>
      <c r="C6" s="40"/>
      <c r="D6" s="41"/>
      <c r="E6" s="30"/>
      <c r="F6" s="245"/>
      <c r="G6" s="240" t="s">
        <v>165</v>
      </c>
      <c r="H6" s="30"/>
      <c r="I6" s="30"/>
      <c r="J6" s="30"/>
      <c r="K6" s="30"/>
      <c r="L6" s="30"/>
      <c r="M6" s="30"/>
      <c r="N6" s="30"/>
      <c r="O6" s="30"/>
      <c r="P6" s="235"/>
      <c r="Q6" s="236"/>
    </row>
    <row r="7" spans="1:17" ht="15.75" x14ac:dyDescent="0.25">
      <c r="A7" s="372" t="s">
        <v>156</v>
      </c>
      <c r="B7" s="45"/>
      <c r="C7" s="45"/>
      <c r="D7" s="46"/>
      <c r="E7" s="30"/>
      <c r="F7" s="240" t="s">
        <v>54</v>
      </c>
      <c r="G7" s="30"/>
      <c r="H7" s="30"/>
      <c r="I7" s="30"/>
      <c r="J7" s="229" t="s">
        <v>157</v>
      </c>
      <c r="K7" s="4"/>
      <c r="L7" s="62"/>
      <c r="M7" s="62"/>
      <c r="N7" s="237"/>
      <c r="O7" s="53"/>
      <c r="P7" s="52"/>
      <c r="Q7" s="54"/>
    </row>
    <row r="8" spans="1:17" x14ac:dyDescent="0.25">
      <c r="A8" s="51"/>
      <c r="B8" s="30"/>
      <c r="C8" s="30"/>
      <c r="D8" s="30"/>
      <c r="E8" s="30"/>
      <c r="F8" s="24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</row>
    <row r="9" spans="1:17" x14ac:dyDescent="0.25">
      <c r="A9" s="440" t="s">
        <v>10</v>
      </c>
      <c r="B9" s="421" t="s">
        <v>26</v>
      </c>
      <c r="C9" s="422"/>
      <c r="D9" s="423"/>
      <c r="E9" s="461" t="s">
        <v>12</v>
      </c>
      <c r="F9" s="462" t="s">
        <v>13</v>
      </c>
      <c r="G9" s="461" t="s">
        <v>14</v>
      </c>
      <c r="H9" s="463" t="s">
        <v>15</v>
      </c>
      <c r="I9" s="461" t="s">
        <v>16</v>
      </c>
      <c r="J9" s="465" t="s">
        <v>17</v>
      </c>
      <c r="K9" s="464"/>
      <c r="L9" s="464"/>
      <c r="M9" s="464"/>
      <c r="N9" s="465" t="s">
        <v>19</v>
      </c>
      <c r="O9" s="466" t="s">
        <v>20</v>
      </c>
      <c r="P9" s="461" t="s">
        <v>28</v>
      </c>
      <c r="Q9" s="461" t="s">
        <v>22</v>
      </c>
    </row>
    <row r="10" spans="1:17" ht="74.45" customHeight="1" x14ac:dyDescent="0.25">
      <c r="A10" s="447"/>
      <c r="B10" s="424"/>
      <c r="C10" s="425"/>
      <c r="D10" s="426"/>
      <c r="E10" s="461"/>
      <c r="F10" s="462"/>
      <c r="G10" s="461"/>
      <c r="H10" s="464"/>
      <c r="I10" s="461"/>
      <c r="J10" s="465"/>
      <c r="K10" s="248" t="s">
        <v>27</v>
      </c>
      <c r="L10" s="252"/>
      <c r="M10" s="252"/>
      <c r="N10" s="465"/>
      <c r="O10" s="466"/>
      <c r="P10" s="461"/>
      <c r="Q10" s="461"/>
    </row>
    <row r="11" spans="1:17" ht="15.75" x14ac:dyDescent="0.25">
      <c r="A11" s="374" t="s">
        <v>381</v>
      </c>
      <c r="B11" s="194" t="s">
        <v>340</v>
      </c>
      <c r="C11" s="284"/>
      <c r="D11" s="284"/>
      <c r="E11" s="281">
        <v>2003</v>
      </c>
      <c r="F11" s="304">
        <v>57.8</v>
      </c>
      <c r="G11" s="122" t="s">
        <v>296</v>
      </c>
      <c r="H11" s="210" t="s">
        <v>384</v>
      </c>
      <c r="I11" s="210">
        <v>12</v>
      </c>
      <c r="J11" s="393">
        <v>2.2000000000000002</v>
      </c>
      <c r="K11" s="122">
        <v>51</v>
      </c>
      <c r="L11" s="122"/>
      <c r="M11" s="122"/>
      <c r="N11" s="393">
        <f t="shared" ref="N11:N25" si="0">K11*J11</f>
        <v>112.2</v>
      </c>
      <c r="O11" s="122">
        <v>0</v>
      </c>
      <c r="P11" s="282" t="s">
        <v>197</v>
      </c>
      <c r="Q11" s="303" t="s">
        <v>341</v>
      </c>
    </row>
    <row r="12" spans="1:17" x14ac:dyDescent="0.25">
      <c r="A12" s="377">
        <v>2</v>
      </c>
      <c r="B12" s="194" t="s">
        <v>231</v>
      </c>
      <c r="C12" s="194"/>
      <c r="D12" s="194"/>
      <c r="E12" s="281">
        <v>2002</v>
      </c>
      <c r="F12" s="305">
        <v>52.85</v>
      </c>
      <c r="G12" s="282" t="s">
        <v>197</v>
      </c>
      <c r="H12" s="210" t="s">
        <v>232</v>
      </c>
      <c r="I12" s="210">
        <v>10</v>
      </c>
      <c r="J12" s="323">
        <v>1.2</v>
      </c>
      <c r="K12" s="283">
        <v>88</v>
      </c>
      <c r="L12" s="283"/>
      <c r="M12" s="283"/>
      <c r="N12" s="393">
        <f t="shared" si="0"/>
        <v>105.6</v>
      </c>
      <c r="O12" s="122">
        <v>0</v>
      </c>
      <c r="P12" s="282" t="s">
        <v>197</v>
      </c>
      <c r="Q12" s="285" t="s">
        <v>233</v>
      </c>
    </row>
    <row r="13" spans="1:17" x14ac:dyDescent="0.25">
      <c r="A13" s="377">
        <v>3</v>
      </c>
      <c r="B13" s="194" t="s">
        <v>269</v>
      </c>
      <c r="C13" s="194"/>
      <c r="D13" s="194"/>
      <c r="E13" s="281">
        <v>2002</v>
      </c>
      <c r="F13" s="305">
        <v>47.85</v>
      </c>
      <c r="G13" s="122" t="s">
        <v>296</v>
      </c>
      <c r="H13" s="210" t="s">
        <v>265</v>
      </c>
      <c r="I13" s="283">
        <v>10</v>
      </c>
      <c r="J13" s="323">
        <v>1.3</v>
      </c>
      <c r="K13" s="283">
        <v>72</v>
      </c>
      <c r="L13" s="283"/>
      <c r="M13" s="283"/>
      <c r="N13" s="393">
        <f t="shared" si="0"/>
        <v>93.600000000000009</v>
      </c>
      <c r="O13" s="122">
        <v>0</v>
      </c>
      <c r="P13" s="282" t="s">
        <v>197</v>
      </c>
      <c r="Q13" s="285" t="s">
        <v>266</v>
      </c>
    </row>
    <row r="14" spans="1:17" x14ac:dyDescent="0.25">
      <c r="A14" s="377">
        <v>4</v>
      </c>
      <c r="B14" s="194" t="s">
        <v>273</v>
      </c>
      <c r="C14" s="194"/>
      <c r="D14" s="194"/>
      <c r="E14" s="281">
        <v>2003</v>
      </c>
      <c r="F14" s="305">
        <v>77.8</v>
      </c>
      <c r="G14" s="122" t="s">
        <v>296</v>
      </c>
      <c r="H14" s="210" t="s">
        <v>265</v>
      </c>
      <c r="I14" s="210">
        <v>10</v>
      </c>
      <c r="J14" s="323">
        <v>1</v>
      </c>
      <c r="K14" s="283">
        <v>88</v>
      </c>
      <c r="L14" s="283"/>
      <c r="M14" s="283"/>
      <c r="N14" s="393">
        <f t="shared" si="0"/>
        <v>88</v>
      </c>
      <c r="O14" s="122">
        <v>0</v>
      </c>
      <c r="P14" s="282" t="s">
        <v>197</v>
      </c>
      <c r="Q14" s="285" t="s">
        <v>266</v>
      </c>
    </row>
    <row r="15" spans="1:17" x14ac:dyDescent="0.25">
      <c r="A15" s="377">
        <v>5</v>
      </c>
      <c r="B15" s="194" t="s">
        <v>272</v>
      </c>
      <c r="C15" s="194"/>
      <c r="D15" s="194"/>
      <c r="E15" s="281">
        <v>2003</v>
      </c>
      <c r="F15" s="305">
        <v>67.400000000000006</v>
      </c>
      <c r="G15" s="122" t="s">
        <v>296</v>
      </c>
      <c r="H15" s="210" t="s">
        <v>265</v>
      </c>
      <c r="I15" s="210">
        <v>10</v>
      </c>
      <c r="J15" s="323">
        <v>1</v>
      </c>
      <c r="K15" s="283">
        <v>84</v>
      </c>
      <c r="L15" s="283"/>
      <c r="M15" s="283"/>
      <c r="N15" s="393">
        <f t="shared" si="0"/>
        <v>84</v>
      </c>
      <c r="O15" s="122">
        <v>0</v>
      </c>
      <c r="P15" s="282" t="s">
        <v>197</v>
      </c>
      <c r="Q15" s="285" t="s">
        <v>266</v>
      </c>
    </row>
    <row r="16" spans="1:17" x14ac:dyDescent="0.25">
      <c r="A16" s="377">
        <v>6</v>
      </c>
      <c r="B16" s="194" t="s">
        <v>301</v>
      </c>
      <c r="C16" s="194"/>
      <c r="D16" s="194"/>
      <c r="E16" s="281">
        <v>2003</v>
      </c>
      <c r="F16" s="305">
        <v>69.900000000000006</v>
      </c>
      <c r="G16" s="282" t="s">
        <v>291</v>
      </c>
      <c r="H16" s="210" t="s">
        <v>292</v>
      </c>
      <c r="I16" s="283">
        <v>12</v>
      </c>
      <c r="J16" s="323">
        <v>2</v>
      </c>
      <c r="K16" s="283">
        <v>30</v>
      </c>
      <c r="L16" s="283"/>
      <c r="M16" s="122"/>
      <c r="N16" s="393">
        <f t="shared" si="0"/>
        <v>60</v>
      </c>
      <c r="O16" s="122">
        <v>0</v>
      </c>
      <c r="P16" s="282" t="s">
        <v>197</v>
      </c>
      <c r="Q16" s="286" t="s">
        <v>293</v>
      </c>
    </row>
    <row r="17" spans="1:17" x14ac:dyDescent="0.25">
      <c r="A17" s="377">
        <v>7</v>
      </c>
      <c r="B17" s="194" t="s">
        <v>335</v>
      </c>
      <c r="C17" s="194"/>
      <c r="D17" s="194"/>
      <c r="E17" s="281">
        <v>2006</v>
      </c>
      <c r="F17" s="305">
        <v>38.299999999999997</v>
      </c>
      <c r="G17" s="282" t="s">
        <v>197</v>
      </c>
      <c r="H17" s="210" t="s">
        <v>383</v>
      </c>
      <c r="I17" s="283">
        <v>6</v>
      </c>
      <c r="J17" s="323">
        <v>0.6</v>
      </c>
      <c r="K17" s="283">
        <v>72</v>
      </c>
      <c r="L17" s="283"/>
      <c r="M17" s="327"/>
      <c r="N17" s="393">
        <f t="shared" si="0"/>
        <v>43.199999999999996</v>
      </c>
      <c r="O17" s="122">
        <v>0</v>
      </c>
      <c r="P17" s="282" t="s">
        <v>197</v>
      </c>
      <c r="Q17" s="286" t="s">
        <v>324</v>
      </c>
    </row>
    <row r="18" spans="1:17" ht="15.75" x14ac:dyDescent="0.25">
      <c r="A18" s="375" t="s">
        <v>385</v>
      </c>
      <c r="B18" s="194" t="s">
        <v>277</v>
      </c>
      <c r="C18" s="194"/>
      <c r="D18" s="194"/>
      <c r="E18" s="281">
        <v>2004</v>
      </c>
      <c r="F18" s="305">
        <v>73.5</v>
      </c>
      <c r="G18" s="282" t="s">
        <v>197</v>
      </c>
      <c r="H18" s="210" t="s">
        <v>265</v>
      </c>
      <c r="I18" s="210">
        <v>8</v>
      </c>
      <c r="J18" s="323">
        <v>0.5</v>
      </c>
      <c r="K18" s="283">
        <v>81</v>
      </c>
      <c r="L18" s="283"/>
      <c r="M18" s="283"/>
      <c r="N18" s="393">
        <f t="shared" si="0"/>
        <v>40.5</v>
      </c>
      <c r="O18" s="122">
        <v>0</v>
      </c>
      <c r="P18" s="282" t="s">
        <v>197</v>
      </c>
      <c r="Q18" s="285" t="s">
        <v>266</v>
      </c>
    </row>
    <row r="19" spans="1:17" ht="15.75" x14ac:dyDescent="0.25">
      <c r="A19" s="375" t="s">
        <v>386</v>
      </c>
      <c r="B19" s="194" t="s">
        <v>278</v>
      </c>
      <c r="C19" s="194"/>
      <c r="D19" s="194"/>
      <c r="E19" s="281">
        <v>2004</v>
      </c>
      <c r="F19" s="305">
        <v>70</v>
      </c>
      <c r="G19" s="282" t="s">
        <v>197</v>
      </c>
      <c r="H19" s="210" t="s">
        <v>265</v>
      </c>
      <c r="I19" s="210">
        <v>8</v>
      </c>
      <c r="J19" s="323">
        <v>0.5</v>
      </c>
      <c r="K19" s="283">
        <v>80</v>
      </c>
      <c r="L19" s="283"/>
      <c r="M19" s="283"/>
      <c r="N19" s="393">
        <f t="shared" si="0"/>
        <v>40</v>
      </c>
      <c r="O19" s="122">
        <v>0</v>
      </c>
      <c r="P19" s="282" t="s">
        <v>197</v>
      </c>
      <c r="Q19" s="285" t="s">
        <v>266</v>
      </c>
    </row>
    <row r="20" spans="1:17" x14ac:dyDescent="0.25">
      <c r="A20" s="377">
        <v>10</v>
      </c>
      <c r="B20" s="194" t="s">
        <v>234</v>
      </c>
      <c r="C20" s="194"/>
      <c r="D20" s="194"/>
      <c r="E20" s="281">
        <v>2003</v>
      </c>
      <c r="F20" s="305">
        <v>46.4</v>
      </c>
      <c r="G20" s="282" t="s">
        <v>197</v>
      </c>
      <c r="H20" s="210" t="s">
        <v>232</v>
      </c>
      <c r="I20" s="210">
        <v>10</v>
      </c>
      <c r="J20" s="323">
        <v>1.3</v>
      </c>
      <c r="K20" s="283">
        <v>26</v>
      </c>
      <c r="L20" s="283"/>
      <c r="M20" s="283"/>
      <c r="N20" s="393">
        <f t="shared" si="0"/>
        <v>33.800000000000004</v>
      </c>
      <c r="O20" s="122">
        <v>0</v>
      </c>
      <c r="P20" s="282" t="s">
        <v>197</v>
      </c>
      <c r="Q20" s="287" t="s">
        <v>233</v>
      </c>
    </row>
    <row r="21" spans="1:17" x14ac:dyDescent="0.25">
      <c r="A21" s="377">
        <v>11</v>
      </c>
      <c r="B21" s="194" t="s">
        <v>336</v>
      </c>
      <c r="C21" s="194"/>
      <c r="D21" s="194"/>
      <c r="E21" s="281">
        <v>2006</v>
      </c>
      <c r="F21" s="305">
        <v>61.9</v>
      </c>
      <c r="G21" s="282" t="s">
        <v>197</v>
      </c>
      <c r="H21" s="210" t="s">
        <v>383</v>
      </c>
      <c r="I21" s="283">
        <v>6</v>
      </c>
      <c r="J21" s="323">
        <v>0.5</v>
      </c>
      <c r="K21" s="283">
        <v>50</v>
      </c>
      <c r="L21" s="283"/>
      <c r="M21" s="327"/>
      <c r="N21" s="393">
        <f t="shared" si="0"/>
        <v>25</v>
      </c>
      <c r="O21" s="122">
        <v>0</v>
      </c>
      <c r="P21" s="282" t="s">
        <v>197</v>
      </c>
      <c r="Q21" s="286" t="s">
        <v>324</v>
      </c>
    </row>
    <row r="22" spans="1:17" ht="15.75" x14ac:dyDescent="0.25">
      <c r="A22" s="375" t="s">
        <v>387</v>
      </c>
      <c r="B22" s="194" t="s">
        <v>331</v>
      </c>
      <c r="C22" s="194"/>
      <c r="D22" s="194"/>
      <c r="E22" s="281">
        <v>2005</v>
      </c>
      <c r="F22" s="305">
        <v>47.7</v>
      </c>
      <c r="G22" s="282" t="s">
        <v>197</v>
      </c>
      <c r="H22" s="210" t="s">
        <v>383</v>
      </c>
      <c r="I22" s="210">
        <v>8</v>
      </c>
      <c r="J22" s="323">
        <v>0.6</v>
      </c>
      <c r="K22" s="122">
        <v>40</v>
      </c>
      <c r="L22" s="122"/>
      <c r="M22" s="122"/>
      <c r="N22" s="393">
        <f t="shared" si="0"/>
        <v>24</v>
      </c>
      <c r="O22" s="122">
        <v>0</v>
      </c>
      <c r="P22" s="282" t="s">
        <v>197</v>
      </c>
      <c r="Q22" s="286" t="s">
        <v>324</v>
      </c>
    </row>
    <row r="23" spans="1:17" x14ac:dyDescent="0.25">
      <c r="A23" s="377">
        <v>13</v>
      </c>
      <c r="B23" s="194" t="s">
        <v>264</v>
      </c>
      <c r="C23" s="194"/>
      <c r="D23" s="194"/>
      <c r="E23" s="281">
        <v>2000</v>
      </c>
      <c r="F23" s="305">
        <v>76</v>
      </c>
      <c r="G23" s="282" t="s">
        <v>291</v>
      </c>
      <c r="H23" s="210" t="s">
        <v>265</v>
      </c>
      <c r="I23" s="210">
        <v>12</v>
      </c>
      <c r="J23" s="323">
        <v>1</v>
      </c>
      <c r="K23" s="283">
        <v>24</v>
      </c>
      <c r="L23" s="283"/>
      <c r="M23" s="283"/>
      <c r="N23" s="393">
        <f t="shared" si="0"/>
        <v>24</v>
      </c>
      <c r="O23" s="122">
        <v>0</v>
      </c>
      <c r="P23" s="282" t="s">
        <v>197</v>
      </c>
      <c r="Q23" s="285" t="s">
        <v>266</v>
      </c>
    </row>
    <row r="24" spans="1:17" x14ac:dyDescent="0.25">
      <c r="A24" s="377">
        <v>14</v>
      </c>
      <c r="B24" s="194" t="s">
        <v>357</v>
      </c>
      <c r="C24" s="194"/>
      <c r="D24" s="194"/>
      <c r="E24" s="281">
        <v>2007</v>
      </c>
      <c r="F24" s="305">
        <v>34.5</v>
      </c>
      <c r="G24" s="282" t="s">
        <v>197</v>
      </c>
      <c r="H24" s="210" t="s">
        <v>352</v>
      </c>
      <c r="I24" s="283">
        <v>6</v>
      </c>
      <c r="J24" s="323">
        <v>0.6</v>
      </c>
      <c r="K24" s="283">
        <v>30</v>
      </c>
      <c r="L24" s="283"/>
      <c r="M24" s="327"/>
      <c r="N24" s="393">
        <f t="shared" si="0"/>
        <v>18</v>
      </c>
      <c r="O24" s="122">
        <v>0</v>
      </c>
      <c r="P24" s="282" t="s">
        <v>197</v>
      </c>
      <c r="Q24" s="286" t="s">
        <v>353</v>
      </c>
    </row>
    <row r="25" spans="1:17" x14ac:dyDescent="0.25">
      <c r="A25" s="377">
        <v>15</v>
      </c>
      <c r="B25" s="194" t="s">
        <v>334</v>
      </c>
      <c r="C25" s="194"/>
      <c r="D25" s="194"/>
      <c r="E25" s="281">
        <v>2006</v>
      </c>
      <c r="F25" s="305">
        <v>32.799999999999997</v>
      </c>
      <c r="G25" s="282" t="s">
        <v>197</v>
      </c>
      <c r="H25" s="210" t="s">
        <v>383</v>
      </c>
      <c r="I25" s="283">
        <v>6</v>
      </c>
      <c r="J25" s="323">
        <v>0.6</v>
      </c>
      <c r="K25" s="283">
        <v>20</v>
      </c>
      <c r="L25" s="283"/>
      <c r="M25" s="327"/>
      <c r="N25" s="393">
        <f t="shared" si="0"/>
        <v>12</v>
      </c>
      <c r="O25" s="122">
        <v>0</v>
      </c>
      <c r="P25" s="282" t="s">
        <v>197</v>
      </c>
      <c r="Q25" s="286" t="s">
        <v>324</v>
      </c>
    </row>
    <row r="26" spans="1:17" x14ac:dyDescent="0.25">
      <c r="A26" s="51" t="s">
        <v>48</v>
      </c>
      <c r="B26" s="30"/>
      <c r="C26" s="30"/>
      <c r="D26" s="233"/>
      <c r="E26" s="234" t="s">
        <v>78</v>
      </c>
      <c r="F26" s="30"/>
      <c r="G26" s="30"/>
      <c r="H26" s="30"/>
      <c r="I26" s="30" t="s">
        <v>48</v>
      </c>
      <c r="J26" s="30"/>
      <c r="K26" s="30"/>
      <c r="L26" s="30"/>
      <c r="M26" s="233"/>
      <c r="N26" s="30"/>
      <c r="O26" s="234" t="s">
        <v>77</v>
      </c>
      <c r="P26" s="30"/>
      <c r="Q26" s="30"/>
    </row>
    <row r="27" spans="1:17" x14ac:dyDescent="0.25">
      <c r="A27" s="51" t="s">
        <v>49</v>
      </c>
      <c r="B27" s="30"/>
      <c r="C27" s="30"/>
      <c r="D27" s="30"/>
      <c r="E27" s="30"/>
      <c r="F27" s="233"/>
      <c r="G27" s="187" t="s">
        <v>73</v>
      </c>
      <c r="H27" s="30"/>
      <c r="I27" s="30" t="s">
        <v>50</v>
      </c>
      <c r="J27" s="30"/>
      <c r="K27" s="30"/>
      <c r="L27" s="30"/>
      <c r="M27" s="30"/>
      <c r="N27" s="30"/>
      <c r="O27" s="30"/>
      <c r="P27" s="202" t="s">
        <v>167</v>
      </c>
      <c r="Q27" s="42"/>
    </row>
  </sheetData>
  <sortState ref="A11:Q25">
    <sortCondition descending="1" ref="N11:N25"/>
  </sortState>
  <mergeCells count="14">
    <mergeCell ref="H9:H10"/>
    <mergeCell ref="I9:I10"/>
    <mergeCell ref="J9:J10"/>
    <mergeCell ref="K9:M9"/>
    <mergeCell ref="A9:A10"/>
    <mergeCell ref="B9:D10"/>
    <mergeCell ref="E9:E10"/>
    <mergeCell ref="F9:F10"/>
    <mergeCell ref="G9:G10"/>
    <mergeCell ref="N9:N10"/>
    <mergeCell ref="O9:O10"/>
    <mergeCell ref="P9:P10"/>
    <mergeCell ref="Q9:Q10"/>
    <mergeCell ref="N3:Q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zoomScale="120" zoomScaleNormal="120" workbookViewId="0">
      <selection activeCell="H9" sqref="H9:H10"/>
    </sheetView>
  </sheetViews>
  <sheetFormatPr defaultRowHeight="15" x14ac:dyDescent="0.25"/>
  <cols>
    <col min="1" max="1" width="5.7109375" customWidth="1"/>
    <col min="2" max="2" width="4.140625" customWidth="1"/>
    <col min="3" max="3" width="6.5703125" bestFit="1" customWidth="1"/>
    <col min="4" max="4" width="9.5703125" customWidth="1"/>
    <col min="5" max="5" width="5.7109375" customWidth="1"/>
    <col min="6" max="6" width="6.7109375" customWidth="1"/>
    <col min="7" max="7" width="5.5703125" customWidth="1"/>
    <col min="8" max="8" width="29" customWidth="1"/>
    <col min="9" max="9" width="5.42578125" customWidth="1"/>
    <col min="10" max="10" width="6.140625" customWidth="1"/>
    <col min="11" max="11" width="4.42578125" customWidth="1"/>
    <col min="12" max="12" width="3.140625" customWidth="1"/>
    <col min="13" max="13" width="3.28515625" customWidth="1"/>
    <col min="14" max="14" width="8.7109375" customWidth="1"/>
    <col min="15" max="15" width="6.85546875" customWidth="1"/>
    <col min="16" max="16" width="4.140625" customWidth="1"/>
    <col min="17" max="17" width="16" customWidth="1"/>
  </cols>
  <sheetData>
    <row r="1" spans="1:17" x14ac:dyDescent="0.25">
      <c r="A1" s="29" t="s">
        <v>0</v>
      </c>
      <c r="B1" s="29"/>
      <c r="C1" s="29"/>
      <c r="D1" s="29"/>
      <c r="E1" s="29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15.75" thickBot="1" x14ac:dyDescent="0.3">
      <c r="A2" s="29" t="s">
        <v>1</v>
      </c>
      <c r="B2" s="29"/>
      <c r="C2" s="29"/>
      <c r="D2" s="29"/>
      <c r="E2" s="29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ht="15.75" thickBot="1" x14ac:dyDescent="0.3">
      <c r="A3" s="30"/>
      <c r="B3" s="30"/>
      <c r="C3" s="30"/>
      <c r="D3" s="30"/>
      <c r="E3" s="30"/>
      <c r="F3" s="30"/>
      <c r="G3" s="30"/>
      <c r="H3" s="30"/>
      <c r="I3" s="30"/>
      <c r="J3" s="29" t="s">
        <v>60</v>
      </c>
      <c r="K3" s="30"/>
      <c r="L3" s="30"/>
      <c r="M3" s="30"/>
      <c r="N3" s="416" t="s">
        <v>3</v>
      </c>
      <c r="O3" s="417"/>
      <c r="P3" s="417"/>
      <c r="Q3" s="418"/>
    </row>
    <row r="4" spans="1:17" ht="26.25" thickBot="1" x14ac:dyDescent="0.3">
      <c r="A4" s="51" t="s">
        <v>4</v>
      </c>
      <c r="B4" s="28">
        <v>24</v>
      </c>
      <c r="C4" s="51" t="s">
        <v>5</v>
      </c>
      <c r="D4" s="28" t="s">
        <v>154</v>
      </c>
      <c r="E4" s="51" t="s">
        <v>6</v>
      </c>
      <c r="F4" s="28">
        <v>2018</v>
      </c>
      <c r="G4" s="30"/>
      <c r="H4" s="32" t="s">
        <v>7</v>
      </c>
      <c r="I4" s="30"/>
      <c r="J4" s="30" t="s">
        <v>8</v>
      </c>
      <c r="K4" s="30"/>
      <c r="L4" s="30"/>
      <c r="M4" s="30"/>
      <c r="N4" s="33" t="s">
        <v>64</v>
      </c>
      <c r="O4" s="34"/>
      <c r="P4" s="35"/>
      <c r="Q4" s="35"/>
    </row>
    <row r="5" spans="1:17" ht="15.75" thickBot="1" x14ac:dyDescent="0.3">
      <c r="A5" s="30"/>
      <c r="B5" s="30"/>
      <c r="C5" s="30"/>
      <c r="D5" s="30"/>
      <c r="E5" s="30"/>
      <c r="F5" s="30"/>
      <c r="G5" s="30"/>
      <c r="H5" s="36" t="s">
        <v>9</v>
      </c>
      <c r="I5" s="30"/>
      <c r="J5" s="30"/>
      <c r="K5" s="30"/>
      <c r="L5" s="30"/>
      <c r="M5" s="30"/>
      <c r="N5" s="37" t="s">
        <v>168</v>
      </c>
      <c r="O5" s="38"/>
      <c r="P5" s="39"/>
      <c r="Q5" s="39"/>
    </row>
    <row r="6" spans="1:17" ht="15.75" x14ac:dyDescent="0.25">
      <c r="A6" s="55" t="s">
        <v>155</v>
      </c>
      <c r="B6" s="40"/>
      <c r="C6" s="40"/>
      <c r="D6" s="41"/>
      <c r="E6" s="30"/>
      <c r="F6" s="42"/>
      <c r="G6" s="30" t="s">
        <v>165</v>
      </c>
      <c r="H6" s="30"/>
      <c r="I6" s="30"/>
      <c r="J6" s="30"/>
      <c r="K6" s="30"/>
      <c r="L6" s="30"/>
      <c r="M6" s="30"/>
      <c r="N6" s="34"/>
      <c r="O6" s="30"/>
      <c r="P6" s="42"/>
      <c r="Q6" s="230"/>
    </row>
    <row r="7" spans="1:17" ht="15.75" x14ac:dyDescent="0.25">
      <c r="A7" s="44" t="s">
        <v>156</v>
      </c>
      <c r="B7" s="45"/>
      <c r="C7" s="45"/>
      <c r="D7" s="46"/>
      <c r="E7" s="30"/>
      <c r="F7" s="30" t="s">
        <v>53</v>
      </c>
      <c r="G7" s="30"/>
      <c r="H7" s="30"/>
      <c r="I7" s="42"/>
      <c r="J7" s="229" t="s">
        <v>157</v>
      </c>
      <c r="K7" s="61"/>
      <c r="L7" s="62"/>
      <c r="M7" s="47"/>
      <c r="N7" s="61"/>
      <c r="O7" s="48"/>
      <c r="P7" s="49"/>
      <c r="Q7" s="50"/>
    </row>
    <row r="8" spans="1:17" ht="4.5" customHeight="1" x14ac:dyDescent="0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</row>
    <row r="9" spans="1:17" x14ac:dyDescent="0.25">
      <c r="A9" s="440" t="s">
        <v>10</v>
      </c>
      <c r="B9" s="421" t="s">
        <v>11</v>
      </c>
      <c r="C9" s="422"/>
      <c r="D9" s="423"/>
      <c r="E9" s="438" t="s">
        <v>12</v>
      </c>
      <c r="F9" s="442" t="s">
        <v>13</v>
      </c>
      <c r="G9" s="438" t="s">
        <v>14</v>
      </c>
      <c r="H9" s="444" t="s">
        <v>15</v>
      </c>
      <c r="I9" s="438" t="s">
        <v>16</v>
      </c>
      <c r="J9" s="446" t="s">
        <v>17</v>
      </c>
      <c r="K9" s="451" t="s">
        <v>18</v>
      </c>
      <c r="L9" s="452"/>
      <c r="M9" s="453"/>
      <c r="N9" s="446" t="s">
        <v>19</v>
      </c>
      <c r="O9" s="438" t="s">
        <v>20</v>
      </c>
      <c r="P9" s="438" t="s">
        <v>21</v>
      </c>
      <c r="Q9" s="438" t="s">
        <v>22</v>
      </c>
    </row>
    <row r="10" spans="1:17" ht="71.25" customHeight="1" x14ac:dyDescent="0.25">
      <c r="A10" s="441"/>
      <c r="B10" s="424"/>
      <c r="C10" s="425"/>
      <c r="D10" s="426"/>
      <c r="E10" s="439"/>
      <c r="F10" s="443"/>
      <c r="G10" s="439"/>
      <c r="H10" s="445"/>
      <c r="I10" s="439"/>
      <c r="J10" s="447"/>
      <c r="K10" s="231" t="s">
        <v>18</v>
      </c>
      <c r="L10" s="232" t="s">
        <v>23</v>
      </c>
      <c r="M10" s="232" t="s">
        <v>24</v>
      </c>
      <c r="N10" s="447"/>
      <c r="O10" s="439"/>
      <c r="P10" s="439"/>
      <c r="Q10" s="439"/>
    </row>
    <row r="11" spans="1:17" s="2" customFormat="1" x14ac:dyDescent="0.25">
      <c r="A11" s="93"/>
      <c r="B11" s="94"/>
      <c r="C11" s="94"/>
      <c r="D11" s="94"/>
      <c r="E11" s="95"/>
      <c r="F11" s="96"/>
      <c r="G11" s="95"/>
      <c r="H11" s="92" t="s">
        <v>140</v>
      </c>
      <c r="I11" s="95"/>
      <c r="J11" s="95"/>
      <c r="K11" s="95"/>
      <c r="L11" s="95"/>
      <c r="M11" s="95"/>
      <c r="N11" s="95"/>
      <c r="O11" s="95"/>
      <c r="P11" s="95"/>
      <c r="Q11" s="98"/>
    </row>
    <row r="12" spans="1:17" s="2" customFormat="1" x14ac:dyDescent="0.25">
      <c r="A12" s="122">
        <v>3</v>
      </c>
      <c r="B12" s="194" t="s">
        <v>269</v>
      </c>
      <c r="C12" s="194"/>
      <c r="D12" s="194"/>
      <c r="E12" s="281">
        <v>2002</v>
      </c>
      <c r="F12" s="305">
        <v>47.5</v>
      </c>
      <c r="G12" s="282" t="s">
        <v>296</v>
      </c>
      <c r="H12" s="210" t="s">
        <v>265</v>
      </c>
      <c r="I12" s="283">
        <v>16</v>
      </c>
      <c r="J12" s="290">
        <v>6.5</v>
      </c>
      <c r="K12" s="283">
        <v>95</v>
      </c>
      <c r="L12" s="283"/>
      <c r="M12" s="283"/>
      <c r="N12" s="290">
        <f>K12*J12</f>
        <v>617.5</v>
      </c>
      <c r="O12" s="283">
        <v>17</v>
      </c>
      <c r="P12" s="122" t="s">
        <v>296</v>
      </c>
      <c r="Q12" s="285" t="s">
        <v>266</v>
      </c>
    </row>
    <row r="13" spans="1:17" s="2" customFormat="1" x14ac:dyDescent="0.25">
      <c r="A13" s="122">
        <v>11</v>
      </c>
      <c r="B13" s="194" t="s">
        <v>327</v>
      </c>
      <c r="C13" s="194"/>
      <c r="D13" s="194"/>
      <c r="E13" s="281">
        <v>2002</v>
      </c>
      <c r="F13" s="305">
        <v>44.2</v>
      </c>
      <c r="G13" s="282" t="s">
        <v>197</v>
      </c>
      <c r="H13" s="210" t="s">
        <v>383</v>
      </c>
      <c r="I13" s="210">
        <v>10</v>
      </c>
      <c r="J13" s="290">
        <v>1.3</v>
      </c>
      <c r="K13" s="283">
        <v>80</v>
      </c>
      <c r="L13" s="283"/>
      <c r="M13" s="283"/>
      <c r="N13" s="290">
        <f>K13*J13</f>
        <v>104</v>
      </c>
      <c r="O13" s="283">
        <v>8</v>
      </c>
      <c r="P13" s="283" t="s">
        <v>197</v>
      </c>
      <c r="Q13" s="286" t="s">
        <v>324</v>
      </c>
    </row>
    <row r="14" spans="1:17" s="2" customFormat="1" x14ac:dyDescent="0.25">
      <c r="A14" s="122">
        <v>12</v>
      </c>
      <c r="B14" s="194" t="s">
        <v>234</v>
      </c>
      <c r="C14" s="194"/>
      <c r="D14" s="194"/>
      <c r="E14" s="281">
        <v>2003</v>
      </c>
      <c r="F14" s="305">
        <v>46</v>
      </c>
      <c r="G14" s="282" t="s">
        <v>197</v>
      </c>
      <c r="H14" s="210" t="s">
        <v>232</v>
      </c>
      <c r="I14" s="210">
        <v>10</v>
      </c>
      <c r="J14" s="290">
        <v>1.3</v>
      </c>
      <c r="K14" s="283">
        <v>49</v>
      </c>
      <c r="L14" s="283"/>
      <c r="M14" s="283"/>
      <c r="N14" s="290">
        <f>K14*J14</f>
        <v>63.7</v>
      </c>
      <c r="O14" s="283">
        <v>7</v>
      </c>
      <c r="P14" s="283" t="s">
        <v>197</v>
      </c>
      <c r="Q14" s="287" t="s">
        <v>233</v>
      </c>
    </row>
    <row r="15" spans="1:17" s="2" customFormat="1" x14ac:dyDescent="0.25">
      <c r="A15" s="116"/>
      <c r="B15" s="103"/>
      <c r="C15" s="103"/>
      <c r="D15" s="103"/>
      <c r="E15" s="104"/>
      <c r="F15" s="105"/>
      <c r="G15" s="104"/>
      <c r="H15" s="104" t="s">
        <v>141</v>
      </c>
      <c r="I15" s="104"/>
      <c r="J15" s="117"/>
      <c r="K15" s="104"/>
      <c r="L15" s="104"/>
      <c r="M15" s="104"/>
      <c r="N15" s="290"/>
      <c r="O15" s="104"/>
      <c r="P15" s="104"/>
      <c r="Q15" s="254"/>
    </row>
    <row r="16" spans="1:17" s="2" customFormat="1" x14ac:dyDescent="0.25">
      <c r="A16" s="122">
        <v>5</v>
      </c>
      <c r="B16" s="194" t="s">
        <v>247</v>
      </c>
      <c r="C16" s="194"/>
      <c r="D16" s="194"/>
      <c r="E16" s="281">
        <v>2002</v>
      </c>
      <c r="F16" s="305">
        <v>52.6</v>
      </c>
      <c r="G16" s="282" t="s">
        <v>236</v>
      </c>
      <c r="H16" s="210" t="s">
        <v>239</v>
      </c>
      <c r="I16" s="283">
        <v>16</v>
      </c>
      <c r="J16" s="290">
        <v>6</v>
      </c>
      <c r="K16" s="283">
        <v>87</v>
      </c>
      <c r="L16" s="283"/>
      <c r="M16" s="284"/>
      <c r="N16" s="290">
        <f>K16*J16</f>
        <v>522</v>
      </c>
      <c r="O16" s="283">
        <v>14</v>
      </c>
      <c r="P16" s="283" t="s">
        <v>382</v>
      </c>
      <c r="Q16" s="286" t="s">
        <v>245</v>
      </c>
    </row>
    <row r="17" spans="1:17" s="2" customFormat="1" x14ac:dyDescent="0.25">
      <c r="A17" s="122">
        <v>6</v>
      </c>
      <c r="B17" s="194" t="s">
        <v>231</v>
      </c>
      <c r="C17" s="194"/>
      <c r="D17" s="194"/>
      <c r="E17" s="281">
        <v>2002</v>
      </c>
      <c r="F17" s="305">
        <v>52.35</v>
      </c>
      <c r="G17" s="282" t="s">
        <v>197</v>
      </c>
      <c r="H17" s="210" t="s">
        <v>232</v>
      </c>
      <c r="I17" s="210">
        <v>12</v>
      </c>
      <c r="J17" s="290">
        <v>2.4</v>
      </c>
      <c r="K17" s="283">
        <v>185</v>
      </c>
      <c r="L17" s="283"/>
      <c r="M17" s="283"/>
      <c r="N17" s="290">
        <f>K17*J17</f>
        <v>444</v>
      </c>
      <c r="O17" s="283">
        <v>13</v>
      </c>
      <c r="P17" s="283" t="s">
        <v>197</v>
      </c>
      <c r="Q17" s="285" t="s">
        <v>233</v>
      </c>
    </row>
    <row r="18" spans="1:17" s="2" customFormat="1" x14ac:dyDescent="0.25">
      <c r="A18" s="122">
        <v>8</v>
      </c>
      <c r="B18" s="194" t="s">
        <v>248</v>
      </c>
      <c r="C18" s="194"/>
      <c r="D18" s="194"/>
      <c r="E18" s="281">
        <v>2002</v>
      </c>
      <c r="F18" s="305">
        <v>50.7</v>
      </c>
      <c r="G18" s="282" t="s">
        <v>236</v>
      </c>
      <c r="H18" s="210" t="s">
        <v>239</v>
      </c>
      <c r="I18" s="283">
        <v>16</v>
      </c>
      <c r="J18" s="290">
        <v>6</v>
      </c>
      <c r="K18" s="283">
        <v>62</v>
      </c>
      <c r="L18" s="283"/>
      <c r="M18" s="284"/>
      <c r="N18" s="290">
        <f>K18*J18</f>
        <v>372</v>
      </c>
      <c r="O18" s="283">
        <v>11</v>
      </c>
      <c r="P18" s="283" t="s">
        <v>294</v>
      </c>
      <c r="Q18" s="286" t="s">
        <v>245</v>
      </c>
    </row>
    <row r="19" spans="1:17" s="2" customFormat="1" x14ac:dyDescent="0.25">
      <c r="A19" s="122">
        <v>9</v>
      </c>
      <c r="B19" s="194" t="s">
        <v>328</v>
      </c>
      <c r="C19" s="194"/>
      <c r="D19" s="194"/>
      <c r="E19" s="281">
        <v>2002</v>
      </c>
      <c r="F19" s="305">
        <v>50.9</v>
      </c>
      <c r="G19" s="282">
        <v>1</v>
      </c>
      <c r="H19" s="210" t="s">
        <v>383</v>
      </c>
      <c r="I19" s="210">
        <v>16</v>
      </c>
      <c r="J19" s="290">
        <v>6</v>
      </c>
      <c r="K19" s="283">
        <v>53</v>
      </c>
      <c r="L19" s="283"/>
      <c r="M19" s="283"/>
      <c r="N19" s="290">
        <f>K19*J19</f>
        <v>318</v>
      </c>
      <c r="O19" s="283">
        <v>10</v>
      </c>
      <c r="P19" s="283" t="s">
        <v>294</v>
      </c>
      <c r="Q19" s="286" t="s">
        <v>324</v>
      </c>
    </row>
    <row r="20" spans="1:17" s="2" customFormat="1" x14ac:dyDescent="0.25">
      <c r="A20" s="116"/>
      <c r="B20" s="103"/>
      <c r="C20" s="103"/>
      <c r="D20" s="103"/>
      <c r="E20" s="104"/>
      <c r="F20" s="105"/>
      <c r="G20" s="104"/>
      <c r="H20" s="92" t="s">
        <v>142</v>
      </c>
      <c r="I20" s="104"/>
      <c r="J20" s="117"/>
      <c r="K20" s="104"/>
      <c r="L20" s="104"/>
      <c r="M20" s="104"/>
      <c r="N20" s="290"/>
      <c r="O20" s="104"/>
      <c r="P20" s="104"/>
      <c r="Q20" s="107"/>
    </row>
    <row r="21" spans="1:17" s="2" customFormat="1" x14ac:dyDescent="0.25">
      <c r="A21" s="122">
        <v>4</v>
      </c>
      <c r="B21" s="194" t="s">
        <v>340</v>
      </c>
      <c r="C21" s="284"/>
      <c r="D21" s="284"/>
      <c r="E21" s="281">
        <v>2003</v>
      </c>
      <c r="F21" s="312">
        <v>57.9</v>
      </c>
      <c r="G21" s="122" t="s">
        <v>296</v>
      </c>
      <c r="H21" s="210" t="s">
        <v>384</v>
      </c>
      <c r="I21" s="210">
        <v>16</v>
      </c>
      <c r="J21" s="325">
        <v>5.5</v>
      </c>
      <c r="K21" s="284">
        <v>100</v>
      </c>
      <c r="L21" s="284"/>
      <c r="M21" s="284"/>
      <c r="N21" s="290">
        <f t="shared" ref="N21" si="0">K21*J21</f>
        <v>550</v>
      </c>
      <c r="O21" s="122">
        <v>16</v>
      </c>
      <c r="P21" s="122" t="s">
        <v>296</v>
      </c>
      <c r="Q21" s="303" t="s">
        <v>341</v>
      </c>
    </row>
    <row r="22" spans="1:17" s="2" customFormat="1" x14ac:dyDescent="0.25">
      <c r="A22" s="116"/>
      <c r="B22" s="255"/>
      <c r="C22" s="103"/>
      <c r="D22" s="103"/>
      <c r="E22" s="104"/>
      <c r="F22" s="105"/>
      <c r="G22" s="104"/>
      <c r="H22" s="92" t="s">
        <v>143</v>
      </c>
      <c r="I22" s="104"/>
      <c r="J22" s="117"/>
      <c r="K22" s="104"/>
      <c r="L22" s="104"/>
      <c r="M22" s="104"/>
      <c r="N22" s="290"/>
      <c r="O22" s="104"/>
      <c r="P22" s="104"/>
      <c r="Q22" s="107"/>
    </row>
    <row r="23" spans="1:17" s="2" customFormat="1" x14ac:dyDescent="0.25">
      <c r="A23" s="122">
        <v>1</v>
      </c>
      <c r="B23" s="194" t="s">
        <v>273</v>
      </c>
      <c r="C23" s="194"/>
      <c r="D23" s="194"/>
      <c r="E23" s="281">
        <v>2003</v>
      </c>
      <c r="F23" s="305">
        <v>78.150000000000006</v>
      </c>
      <c r="G23" s="282" t="s">
        <v>296</v>
      </c>
      <c r="H23" s="210" t="s">
        <v>265</v>
      </c>
      <c r="I23" s="210">
        <v>20</v>
      </c>
      <c r="J23" s="290">
        <v>8</v>
      </c>
      <c r="K23" s="283">
        <v>90</v>
      </c>
      <c r="L23" s="283"/>
      <c r="M23" s="283"/>
      <c r="N23" s="290">
        <f>K23*J23</f>
        <v>720</v>
      </c>
      <c r="O23" s="283">
        <v>20</v>
      </c>
      <c r="P23" s="122" t="s">
        <v>294</v>
      </c>
      <c r="Q23" s="285" t="s">
        <v>266</v>
      </c>
    </row>
    <row r="24" spans="1:17" s="2" customFormat="1" x14ac:dyDescent="0.25">
      <c r="A24" s="122">
        <v>2</v>
      </c>
      <c r="B24" s="194" t="s">
        <v>272</v>
      </c>
      <c r="C24" s="194"/>
      <c r="D24" s="194"/>
      <c r="E24" s="281">
        <v>2003</v>
      </c>
      <c r="F24" s="305">
        <v>68.099999999999994</v>
      </c>
      <c r="G24" s="282" t="s">
        <v>296</v>
      </c>
      <c r="H24" s="210" t="s">
        <v>265</v>
      </c>
      <c r="I24" s="210">
        <v>20</v>
      </c>
      <c r="J24" s="290">
        <v>8</v>
      </c>
      <c r="K24" s="283">
        <v>85</v>
      </c>
      <c r="L24" s="283"/>
      <c r="M24" s="283"/>
      <c r="N24" s="290">
        <f>K24*J24</f>
        <v>680</v>
      </c>
      <c r="O24" s="283">
        <v>18</v>
      </c>
      <c r="P24" s="122" t="s">
        <v>294</v>
      </c>
      <c r="Q24" s="285" t="s">
        <v>266</v>
      </c>
    </row>
    <row r="25" spans="1:17" s="2" customFormat="1" x14ac:dyDescent="0.25">
      <c r="A25" s="122">
        <v>7</v>
      </c>
      <c r="B25" s="194" t="s">
        <v>301</v>
      </c>
      <c r="C25" s="194"/>
      <c r="D25" s="194"/>
      <c r="E25" s="281">
        <v>2003</v>
      </c>
      <c r="F25" s="305">
        <v>69.55</v>
      </c>
      <c r="G25" s="282" t="s">
        <v>291</v>
      </c>
      <c r="H25" s="210" t="s">
        <v>292</v>
      </c>
      <c r="I25" s="283">
        <v>16</v>
      </c>
      <c r="J25" s="290">
        <v>5</v>
      </c>
      <c r="K25" s="283">
        <v>82</v>
      </c>
      <c r="L25" s="283"/>
      <c r="M25" s="284"/>
      <c r="N25" s="290">
        <f>K25*J25</f>
        <v>410</v>
      </c>
      <c r="O25" s="283">
        <v>12</v>
      </c>
      <c r="P25" s="283" t="s">
        <v>197</v>
      </c>
      <c r="Q25" s="286" t="s">
        <v>293</v>
      </c>
    </row>
    <row r="26" spans="1:17" s="2" customFormat="1" x14ac:dyDescent="0.25">
      <c r="A26" s="122">
        <v>10</v>
      </c>
      <c r="B26" s="194" t="s">
        <v>365</v>
      </c>
      <c r="C26" s="194"/>
      <c r="D26" s="194"/>
      <c r="E26" s="281">
        <v>2003</v>
      </c>
      <c r="F26" s="305">
        <v>62.9</v>
      </c>
      <c r="G26" s="282" t="s">
        <v>197</v>
      </c>
      <c r="H26" s="210" t="s">
        <v>366</v>
      </c>
      <c r="I26" s="283">
        <v>12</v>
      </c>
      <c r="J26" s="290">
        <v>2</v>
      </c>
      <c r="K26" s="283">
        <v>55</v>
      </c>
      <c r="L26" s="283"/>
      <c r="M26" s="284"/>
      <c r="N26" s="290">
        <f>K26*J26</f>
        <v>110</v>
      </c>
      <c r="O26" s="283">
        <v>9</v>
      </c>
      <c r="P26" s="283" t="s">
        <v>197</v>
      </c>
      <c r="Q26" s="286" t="s">
        <v>364</v>
      </c>
    </row>
    <row r="27" spans="1:17" x14ac:dyDescent="0.25">
      <c r="A27" s="30" t="s">
        <v>48</v>
      </c>
      <c r="B27" s="30"/>
      <c r="C27" s="30"/>
      <c r="D27" s="233"/>
      <c r="E27" s="234" t="s">
        <v>78</v>
      </c>
      <c r="F27" s="30"/>
      <c r="G27" s="30"/>
      <c r="H27" s="30"/>
      <c r="I27" s="30" t="s">
        <v>48</v>
      </c>
      <c r="J27" s="30"/>
      <c r="K27" s="30"/>
      <c r="L27" s="30"/>
      <c r="M27" s="233"/>
      <c r="N27" s="30"/>
      <c r="O27" s="234" t="s">
        <v>77</v>
      </c>
      <c r="P27" s="30"/>
      <c r="Q27" s="30"/>
    </row>
    <row r="28" spans="1:17" x14ac:dyDescent="0.25">
      <c r="A28" s="30" t="s">
        <v>49</v>
      </c>
      <c r="B28" s="30"/>
      <c r="C28" s="30"/>
      <c r="D28" s="30"/>
      <c r="E28" s="30"/>
      <c r="F28" s="233"/>
      <c r="G28" s="187" t="s">
        <v>73</v>
      </c>
      <c r="H28" s="30"/>
      <c r="I28" s="30" t="s">
        <v>50</v>
      </c>
      <c r="J28" s="30"/>
      <c r="K28" s="30"/>
      <c r="L28" s="30"/>
      <c r="M28" s="30"/>
      <c r="N28" s="30"/>
      <c r="O28" s="30"/>
      <c r="P28" s="202" t="s">
        <v>167</v>
      </c>
      <c r="Q28" s="42"/>
    </row>
  </sheetData>
  <sortState ref="A23:Q26">
    <sortCondition descending="1" ref="N23:N26"/>
  </sortState>
  <mergeCells count="14">
    <mergeCell ref="N3:Q3"/>
    <mergeCell ref="A9:A10"/>
    <mergeCell ref="B9:D10"/>
    <mergeCell ref="E9:E10"/>
    <mergeCell ref="F9:F10"/>
    <mergeCell ref="G9:G10"/>
    <mergeCell ref="H9:H10"/>
    <mergeCell ref="I9:I10"/>
    <mergeCell ref="J9:J10"/>
    <mergeCell ref="K9:M9"/>
    <mergeCell ref="N9:N10"/>
    <mergeCell ref="O9:O10"/>
    <mergeCell ref="P9:P10"/>
    <mergeCell ref="Q9:Q10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opLeftCell="A7" zoomScale="120" zoomScaleNormal="120" workbookViewId="0">
      <selection activeCell="H33" sqref="H33"/>
    </sheetView>
  </sheetViews>
  <sheetFormatPr defaultColWidth="8.85546875" defaultRowHeight="15" x14ac:dyDescent="0.25"/>
  <cols>
    <col min="1" max="1" width="5.85546875" style="42" customWidth="1"/>
    <col min="2" max="2" width="3.28515625" style="42" customWidth="1"/>
    <col min="3" max="3" width="6.42578125" style="42" customWidth="1"/>
    <col min="4" max="4" width="9.42578125" style="42" customWidth="1"/>
    <col min="5" max="6" width="6.140625" style="42" customWidth="1"/>
    <col min="7" max="7" width="5.5703125" style="42" customWidth="1"/>
    <col min="8" max="8" width="31.42578125" style="42" customWidth="1"/>
    <col min="9" max="9" width="3.85546875" style="42" customWidth="1"/>
    <col min="10" max="10" width="5.42578125" style="42" customWidth="1"/>
    <col min="11" max="11" width="4.42578125" style="42" customWidth="1"/>
    <col min="12" max="13" width="3.85546875" style="42" customWidth="1"/>
    <col min="14" max="14" width="9.140625" style="42" customWidth="1"/>
    <col min="15" max="15" width="7" style="42" customWidth="1"/>
    <col min="16" max="16" width="5.28515625" style="42" customWidth="1"/>
    <col min="17" max="17" width="13.7109375" style="42" customWidth="1"/>
    <col min="18" max="16384" width="8.85546875" style="42"/>
  </cols>
  <sheetData>
    <row r="1" spans="1:17" x14ac:dyDescent="0.25">
      <c r="A1" s="29" t="s">
        <v>0</v>
      </c>
      <c r="B1" s="29"/>
      <c r="C1" s="29"/>
      <c r="D1" s="29"/>
      <c r="E1" s="29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15.75" thickBot="1" x14ac:dyDescent="0.3">
      <c r="A2" s="29" t="s">
        <v>1</v>
      </c>
      <c r="B2" s="29"/>
      <c r="C2" s="29"/>
      <c r="D2" s="29"/>
      <c r="E2" s="29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ht="15.75" thickBot="1" x14ac:dyDescent="0.3">
      <c r="A3" s="30"/>
      <c r="B3" s="30"/>
      <c r="C3" s="30"/>
      <c r="D3" s="30"/>
      <c r="E3" s="30"/>
      <c r="F3" s="30"/>
      <c r="G3" s="30"/>
      <c r="H3" s="30"/>
      <c r="I3" s="30"/>
      <c r="J3" s="29" t="s">
        <v>60</v>
      </c>
      <c r="K3" s="30"/>
      <c r="L3" s="30"/>
      <c r="M3" s="30"/>
      <c r="N3" s="416" t="s">
        <v>3</v>
      </c>
      <c r="O3" s="417"/>
      <c r="P3" s="417"/>
      <c r="Q3" s="418"/>
    </row>
    <row r="4" spans="1:17" ht="26.25" thickBot="1" x14ac:dyDescent="0.3">
      <c r="A4" s="51" t="s">
        <v>4</v>
      </c>
      <c r="B4" s="28">
        <v>24</v>
      </c>
      <c r="C4" s="51" t="s">
        <v>5</v>
      </c>
      <c r="D4" s="28" t="s">
        <v>154</v>
      </c>
      <c r="E4" s="51" t="s">
        <v>6</v>
      </c>
      <c r="F4" s="28">
        <v>2018</v>
      </c>
      <c r="G4" s="30"/>
      <c r="H4" s="32" t="s">
        <v>7</v>
      </c>
      <c r="I4" s="30"/>
      <c r="J4" s="30" t="s">
        <v>8</v>
      </c>
      <c r="K4" s="30"/>
      <c r="L4" s="30"/>
      <c r="M4" s="30"/>
      <c r="N4" s="33" t="s">
        <v>70</v>
      </c>
      <c r="O4" s="34"/>
      <c r="P4" s="35"/>
      <c r="Q4" s="35"/>
    </row>
    <row r="5" spans="1:17" ht="15.75" thickBot="1" x14ac:dyDescent="0.3">
      <c r="A5" s="30"/>
      <c r="B5" s="30"/>
      <c r="C5" s="30"/>
      <c r="D5" s="30"/>
      <c r="E5" s="30"/>
      <c r="F5" s="30"/>
      <c r="G5" s="30"/>
      <c r="H5" s="36" t="s">
        <v>9</v>
      </c>
      <c r="I5" s="30"/>
      <c r="J5" s="30"/>
      <c r="K5" s="30"/>
      <c r="L5" s="30"/>
      <c r="M5" s="30"/>
      <c r="N5" s="37" t="s">
        <v>169</v>
      </c>
      <c r="O5" s="38"/>
      <c r="P5" s="39"/>
      <c r="Q5" s="39"/>
    </row>
    <row r="6" spans="1:17" ht="15.75" x14ac:dyDescent="0.25">
      <c r="A6" s="55" t="s">
        <v>155</v>
      </c>
      <c r="B6" s="40"/>
      <c r="C6" s="40"/>
      <c r="D6" s="41"/>
      <c r="E6" s="30"/>
      <c r="G6" s="30" t="s">
        <v>165</v>
      </c>
      <c r="H6" s="30"/>
      <c r="I6" s="30"/>
      <c r="J6" s="30"/>
      <c r="K6" s="30"/>
      <c r="L6" s="30"/>
      <c r="M6" s="30"/>
      <c r="N6" s="30"/>
      <c r="O6" s="30"/>
      <c r="P6" s="235"/>
      <c r="Q6" s="236"/>
    </row>
    <row r="7" spans="1:17" ht="15.75" x14ac:dyDescent="0.25">
      <c r="A7" s="44" t="s">
        <v>156</v>
      </c>
      <c r="B7" s="45"/>
      <c r="C7" s="45"/>
      <c r="D7" s="46"/>
      <c r="E7" s="30"/>
      <c r="F7" s="30" t="s">
        <v>53</v>
      </c>
      <c r="G7" s="30"/>
      <c r="H7" s="30"/>
      <c r="J7" s="246"/>
      <c r="K7" s="229" t="s">
        <v>157</v>
      </c>
      <c r="L7" s="62"/>
      <c r="M7" s="62"/>
      <c r="N7" s="47"/>
      <c r="O7" s="48"/>
      <c r="P7" s="49"/>
      <c r="Q7" s="50"/>
    </row>
    <row r="8" spans="1:17" ht="5.25" customHeight="1" x14ac:dyDescent="0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</row>
    <row r="9" spans="1:17" x14ac:dyDescent="0.25">
      <c r="A9" s="440" t="s">
        <v>10</v>
      </c>
      <c r="B9" s="421" t="s">
        <v>11</v>
      </c>
      <c r="C9" s="422"/>
      <c r="D9" s="423"/>
      <c r="E9" s="438" t="s">
        <v>12</v>
      </c>
      <c r="F9" s="442" t="s">
        <v>13</v>
      </c>
      <c r="G9" s="438" t="s">
        <v>14</v>
      </c>
      <c r="H9" s="444" t="s">
        <v>15</v>
      </c>
      <c r="I9" s="438" t="s">
        <v>16</v>
      </c>
      <c r="J9" s="446" t="s">
        <v>17</v>
      </c>
      <c r="K9" s="451" t="s">
        <v>18</v>
      </c>
      <c r="L9" s="449"/>
      <c r="M9" s="450"/>
      <c r="N9" s="446" t="s">
        <v>19</v>
      </c>
      <c r="O9" s="438" t="s">
        <v>20</v>
      </c>
      <c r="P9" s="438" t="s">
        <v>21</v>
      </c>
      <c r="Q9" s="438" t="s">
        <v>22</v>
      </c>
    </row>
    <row r="10" spans="1:17" ht="69.75" customHeight="1" x14ac:dyDescent="0.25">
      <c r="A10" s="441"/>
      <c r="B10" s="424"/>
      <c r="C10" s="425"/>
      <c r="D10" s="426"/>
      <c r="E10" s="439"/>
      <c r="F10" s="443"/>
      <c r="G10" s="439"/>
      <c r="H10" s="445"/>
      <c r="I10" s="439"/>
      <c r="J10" s="447"/>
      <c r="K10" s="231" t="s">
        <v>18</v>
      </c>
      <c r="L10" s="232" t="s">
        <v>23</v>
      </c>
      <c r="M10" s="232" t="s">
        <v>24</v>
      </c>
      <c r="N10" s="447"/>
      <c r="O10" s="439"/>
      <c r="P10" s="439"/>
      <c r="Q10" s="439"/>
    </row>
    <row r="11" spans="1:17" s="239" customFormat="1" x14ac:dyDescent="0.25">
      <c r="A11" s="95"/>
      <c r="B11" s="94"/>
      <c r="C11" s="94"/>
      <c r="D11" s="94"/>
      <c r="E11" s="95"/>
      <c r="F11" s="253"/>
      <c r="G11" s="95"/>
      <c r="H11" s="92" t="s">
        <v>79</v>
      </c>
      <c r="I11" s="95"/>
      <c r="J11" s="95"/>
      <c r="K11" s="95"/>
      <c r="L11" s="95"/>
      <c r="M11" s="95"/>
      <c r="N11" s="95"/>
      <c r="O11" s="95"/>
      <c r="P11" s="95"/>
      <c r="Q11" s="98"/>
    </row>
    <row r="12" spans="1:17" s="239" customFormat="1" ht="30" x14ac:dyDescent="0.25">
      <c r="A12" s="122">
        <v>5</v>
      </c>
      <c r="B12" s="194" t="s">
        <v>223</v>
      </c>
      <c r="C12" s="194"/>
      <c r="D12" s="194"/>
      <c r="E12" s="281">
        <v>2000</v>
      </c>
      <c r="F12" s="305">
        <v>52.2</v>
      </c>
      <c r="G12" s="282" t="s">
        <v>224</v>
      </c>
      <c r="H12" s="210" t="s">
        <v>220</v>
      </c>
      <c r="I12" s="283">
        <v>12</v>
      </c>
      <c r="J12" s="290">
        <v>1.3</v>
      </c>
      <c r="K12" s="283">
        <v>111</v>
      </c>
      <c r="L12" s="283"/>
      <c r="M12" s="284"/>
      <c r="N12" s="290">
        <f>K12*J12</f>
        <v>144.30000000000001</v>
      </c>
      <c r="O12" s="283">
        <v>14</v>
      </c>
      <c r="P12" s="282" t="s">
        <v>224</v>
      </c>
      <c r="Q12" s="286" t="s">
        <v>221</v>
      </c>
    </row>
    <row r="13" spans="1:17" s="239" customFormat="1" x14ac:dyDescent="0.25">
      <c r="A13" s="116"/>
      <c r="B13" s="63"/>
      <c r="C13" s="63"/>
      <c r="D13" s="63"/>
      <c r="E13" s="102"/>
      <c r="F13" s="105"/>
      <c r="G13" s="102"/>
      <c r="H13" s="92" t="s">
        <v>80</v>
      </c>
      <c r="I13" s="102"/>
      <c r="J13" s="117"/>
      <c r="K13" s="104"/>
      <c r="L13" s="104"/>
      <c r="M13" s="104"/>
      <c r="N13" s="290"/>
      <c r="O13" s="104"/>
      <c r="P13" s="110"/>
      <c r="Q13" s="63"/>
    </row>
    <row r="14" spans="1:17" s="239" customFormat="1" ht="30" x14ac:dyDescent="0.25">
      <c r="A14" s="122">
        <v>4</v>
      </c>
      <c r="B14" s="291" t="s">
        <v>315</v>
      </c>
      <c r="C14" s="291"/>
      <c r="D14" s="291"/>
      <c r="E14" s="272">
        <v>2000</v>
      </c>
      <c r="F14" s="306">
        <v>53.1</v>
      </c>
      <c r="G14" s="273" t="s">
        <v>197</v>
      </c>
      <c r="H14" s="274" t="s">
        <v>313</v>
      </c>
      <c r="I14" s="313">
        <v>14</v>
      </c>
      <c r="J14" s="299">
        <v>2</v>
      </c>
      <c r="K14" s="269">
        <v>80</v>
      </c>
      <c r="L14" s="269"/>
      <c r="M14" s="269"/>
      <c r="N14" s="290">
        <f t="shared" ref="N14:N20" si="0">K14*J14</f>
        <v>160</v>
      </c>
      <c r="O14" s="269">
        <v>15</v>
      </c>
      <c r="P14" s="282" t="s">
        <v>224</v>
      </c>
      <c r="Q14" s="289" t="s">
        <v>314</v>
      </c>
    </row>
    <row r="15" spans="1:17" s="239" customFormat="1" x14ac:dyDescent="0.25">
      <c r="A15" s="122">
        <v>3</v>
      </c>
      <c r="B15" s="194" t="s">
        <v>326</v>
      </c>
      <c r="C15" s="194"/>
      <c r="D15" s="194"/>
      <c r="E15" s="281">
        <v>2001</v>
      </c>
      <c r="F15" s="305">
        <v>56.2</v>
      </c>
      <c r="G15" s="282" t="s">
        <v>294</v>
      </c>
      <c r="H15" s="210" t="s">
        <v>383</v>
      </c>
      <c r="I15" s="210">
        <v>16</v>
      </c>
      <c r="J15" s="290">
        <v>3.6</v>
      </c>
      <c r="K15" s="283">
        <v>56</v>
      </c>
      <c r="L15" s="283"/>
      <c r="M15" s="283"/>
      <c r="N15" s="290">
        <f t="shared" si="0"/>
        <v>201.6</v>
      </c>
      <c r="O15" s="283">
        <v>16</v>
      </c>
      <c r="P15" s="283" t="s">
        <v>236</v>
      </c>
      <c r="Q15" s="286" t="s">
        <v>324</v>
      </c>
    </row>
    <row r="16" spans="1:17" s="239" customFormat="1" x14ac:dyDescent="0.25">
      <c r="A16" s="122">
        <v>6</v>
      </c>
      <c r="B16" s="284" t="s">
        <v>338</v>
      </c>
      <c r="C16" s="284"/>
      <c r="D16" s="284"/>
      <c r="E16" s="122">
        <v>2000</v>
      </c>
      <c r="F16" s="307">
        <v>56.2</v>
      </c>
      <c r="G16" s="122" t="s">
        <v>299</v>
      </c>
      <c r="H16" s="122" t="s">
        <v>345</v>
      </c>
      <c r="I16" s="122">
        <v>12</v>
      </c>
      <c r="J16" s="325">
        <v>1.2</v>
      </c>
      <c r="K16" s="284">
        <v>67</v>
      </c>
      <c r="L16" s="284"/>
      <c r="M16" s="284"/>
      <c r="N16" s="290">
        <f t="shared" si="0"/>
        <v>80.399999999999991</v>
      </c>
      <c r="O16" s="122">
        <v>13</v>
      </c>
      <c r="P16" s="282" t="s">
        <v>224</v>
      </c>
      <c r="Q16" s="284" t="s">
        <v>339</v>
      </c>
    </row>
    <row r="17" spans="1:17" s="239" customFormat="1" x14ac:dyDescent="0.25">
      <c r="A17" s="88"/>
      <c r="B17" s="78"/>
      <c r="C17" s="78"/>
      <c r="D17" s="78"/>
      <c r="E17" s="80"/>
      <c r="F17" s="81"/>
      <c r="G17" s="77"/>
      <c r="H17" s="92" t="s">
        <v>170</v>
      </c>
      <c r="I17" s="80"/>
      <c r="J17" s="83"/>
      <c r="K17" s="80"/>
      <c r="L17" s="80"/>
      <c r="M17" s="80"/>
      <c r="N17" s="290"/>
      <c r="O17" s="80"/>
      <c r="P17" s="82"/>
      <c r="Q17" s="78"/>
    </row>
    <row r="18" spans="1:17" s="239" customFormat="1" ht="30" x14ac:dyDescent="0.25">
      <c r="A18" s="122">
        <v>2</v>
      </c>
      <c r="B18" s="291" t="s">
        <v>317</v>
      </c>
      <c r="C18" s="291"/>
      <c r="D18" s="291"/>
      <c r="E18" s="272">
        <v>2001</v>
      </c>
      <c r="F18" s="306">
        <v>59</v>
      </c>
      <c r="G18" s="273" t="s">
        <v>294</v>
      </c>
      <c r="H18" s="274" t="s">
        <v>313</v>
      </c>
      <c r="I18" s="313">
        <v>16</v>
      </c>
      <c r="J18" s="299">
        <v>3.3</v>
      </c>
      <c r="K18" s="269">
        <v>72</v>
      </c>
      <c r="L18" s="269"/>
      <c r="M18" s="269"/>
      <c r="N18" s="290">
        <f t="shared" si="0"/>
        <v>237.6</v>
      </c>
      <c r="O18" s="269">
        <v>18</v>
      </c>
      <c r="P18" s="269" t="s">
        <v>294</v>
      </c>
      <c r="Q18" s="289" t="s">
        <v>314</v>
      </c>
    </row>
    <row r="19" spans="1:17" s="239" customFormat="1" x14ac:dyDescent="0.25">
      <c r="A19" s="116"/>
      <c r="B19" s="103"/>
      <c r="C19" s="103"/>
      <c r="D19" s="103"/>
      <c r="E19" s="104"/>
      <c r="F19" s="249"/>
      <c r="G19" s="104"/>
      <c r="H19" s="92" t="s">
        <v>82</v>
      </c>
      <c r="I19" s="104"/>
      <c r="J19" s="117"/>
      <c r="K19" s="104"/>
      <c r="L19" s="104"/>
      <c r="M19" s="104"/>
      <c r="N19" s="290"/>
      <c r="O19" s="110"/>
      <c r="P19" s="110"/>
      <c r="Q19" s="107"/>
    </row>
    <row r="20" spans="1:17" s="239" customFormat="1" x14ac:dyDescent="0.25">
      <c r="A20" s="122">
        <v>1</v>
      </c>
      <c r="B20" s="194" t="s">
        <v>264</v>
      </c>
      <c r="C20" s="194"/>
      <c r="D20" s="194"/>
      <c r="E20" s="281">
        <v>2000</v>
      </c>
      <c r="F20" s="305">
        <v>75.900000000000006</v>
      </c>
      <c r="G20" s="282" t="s">
        <v>291</v>
      </c>
      <c r="H20" s="210" t="s">
        <v>265</v>
      </c>
      <c r="I20" s="210">
        <v>16</v>
      </c>
      <c r="J20" s="290">
        <v>3</v>
      </c>
      <c r="K20" s="283">
        <v>99</v>
      </c>
      <c r="L20" s="283"/>
      <c r="M20" s="283"/>
      <c r="N20" s="290">
        <f t="shared" si="0"/>
        <v>297</v>
      </c>
      <c r="O20" s="283">
        <v>20</v>
      </c>
      <c r="P20" s="122" t="s">
        <v>294</v>
      </c>
      <c r="Q20" s="285" t="s">
        <v>266</v>
      </c>
    </row>
    <row r="21" spans="1:17" x14ac:dyDescent="0.25">
      <c r="A21" s="30" t="s">
        <v>48</v>
      </c>
      <c r="B21" s="30"/>
      <c r="C21" s="30"/>
      <c r="D21" s="233"/>
      <c r="E21" s="234" t="s">
        <v>78</v>
      </c>
      <c r="F21" s="30"/>
      <c r="G21" s="30"/>
      <c r="H21" s="30"/>
      <c r="I21" s="30" t="s">
        <v>48</v>
      </c>
      <c r="J21" s="30"/>
      <c r="K21" s="30"/>
      <c r="L21" s="30"/>
      <c r="M21" s="233"/>
      <c r="N21" s="30"/>
      <c r="O21" s="234" t="s">
        <v>77</v>
      </c>
      <c r="P21" s="30"/>
      <c r="Q21" s="30"/>
    </row>
    <row r="22" spans="1:17" x14ac:dyDescent="0.25">
      <c r="A22" s="30" t="s">
        <v>49</v>
      </c>
      <c r="B22" s="30"/>
      <c r="C22" s="30"/>
      <c r="D22" s="30"/>
      <c r="E22" s="30"/>
      <c r="F22" s="233"/>
      <c r="G22" s="187" t="s">
        <v>73</v>
      </c>
      <c r="H22" s="30"/>
      <c r="I22" s="30" t="s">
        <v>50</v>
      </c>
      <c r="J22" s="30"/>
      <c r="K22" s="30"/>
      <c r="L22" s="30"/>
      <c r="M22" s="30"/>
      <c r="N22" s="30"/>
      <c r="O22" s="30"/>
      <c r="P22" s="202" t="s">
        <v>167</v>
      </c>
    </row>
    <row r="23" spans="1:17" x14ac:dyDescent="0.25">
      <c r="G23" s="42" t="s">
        <v>52</v>
      </c>
    </row>
  </sheetData>
  <sortState ref="A25:Q30">
    <sortCondition ref="F25:F30"/>
  </sortState>
  <mergeCells count="14">
    <mergeCell ref="K9:M9"/>
    <mergeCell ref="N3:Q3"/>
    <mergeCell ref="A9:A10"/>
    <mergeCell ref="B9:D10"/>
    <mergeCell ref="E9:E10"/>
    <mergeCell ref="F9:F10"/>
    <mergeCell ref="G9:G10"/>
    <mergeCell ref="H9:H10"/>
    <mergeCell ref="I9:I10"/>
    <mergeCell ref="J9:J10"/>
    <mergeCell ref="N9:N10"/>
    <mergeCell ref="O9:O10"/>
    <mergeCell ref="P9:P10"/>
    <mergeCell ref="Q9:Q10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zoomScale="120" zoomScaleNormal="120" workbookViewId="0">
      <selection activeCell="H39" sqref="H39"/>
    </sheetView>
  </sheetViews>
  <sheetFormatPr defaultColWidth="8.85546875" defaultRowHeight="15" x14ac:dyDescent="0.25"/>
  <cols>
    <col min="1" max="1" width="6.28515625" style="42" customWidth="1"/>
    <col min="2" max="2" width="3.7109375" style="42" customWidth="1"/>
    <col min="3" max="3" width="6.5703125" style="42" customWidth="1"/>
    <col min="4" max="4" width="10.7109375" style="42" customWidth="1"/>
    <col min="5" max="5" width="5.85546875" style="42" customWidth="1"/>
    <col min="6" max="6" width="6.42578125" style="245" customWidth="1"/>
    <col min="7" max="7" width="4.85546875" style="42" customWidth="1"/>
    <col min="8" max="8" width="27.42578125" style="42" customWidth="1"/>
    <col min="9" max="9" width="3.5703125" style="42" customWidth="1"/>
    <col min="10" max="10" width="5.28515625" style="42" customWidth="1"/>
    <col min="11" max="11" width="4.85546875" style="42" customWidth="1"/>
    <col min="12" max="12" width="4" style="42" customWidth="1"/>
    <col min="13" max="13" width="3.85546875" style="42" customWidth="1"/>
    <col min="14" max="14" width="7.42578125" style="42" customWidth="1"/>
    <col min="15" max="15" width="6.85546875" style="42" customWidth="1"/>
    <col min="16" max="16" width="4.85546875" style="42" customWidth="1"/>
    <col min="17" max="17" width="14.5703125" style="42" customWidth="1"/>
    <col min="18" max="16384" width="8.85546875" style="42"/>
  </cols>
  <sheetData>
    <row r="1" spans="1:17" x14ac:dyDescent="0.25">
      <c r="A1" s="29" t="s">
        <v>0</v>
      </c>
      <c r="B1" s="29"/>
      <c r="C1" s="29"/>
      <c r="D1" s="29"/>
      <c r="E1" s="29"/>
      <c r="F1" s="24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15.75" thickBot="1" x14ac:dyDescent="0.3">
      <c r="A2" s="29" t="s">
        <v>1</v>
      </c>
      <c r="B2" s="29"/>
      <c r="C2" s="29"/>
      <c r="D2" s="29"/>
      <c r="E2" s="29"/>
      <c r="F2" s="24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ht="15.75" thickBot="1" x14ac:dyDescent="0.3">
      <c r="A3" s="30"/>
      <c r="B3" s="30"/>
      <c r="C3" s="30"/>
      <c r="D3" s="30"/>
      <c r="E3" s="30"/>
      <c r="F3" s="240"/>
      <c r="G3" s="30"/>
      <c r="H3" s="30"/>
      <c r="I3" s="30"/>
      <c r="J3" s="29" t="s">
        <v>60</v>
      </c>
      <c r="K3" s="30"/>
      <c r="L3" s="30"/>
      <c r="M3" s="30"/>
      <c r="N3" s="241" t="s">
        <v>3</v>
      </c>
      <c r="O3" s="121"/>
      <c r="P3" s="242"/>
      <c r="Q3" s="243"/>
    </row>
    <row r="4" spans="1:17" ht="26.25" thickBot="1" x14ac:dyDescent="0.3">
      <c r="A4" s="51" t="s">
        <v>4</v>
      </c>
      <c r="B4" s="28">
        <v>25</v>
      </c>
      <c r="C4" s="51" t="s">
        <v>5</v>
      </c>
      <c r="D4" s="28" t="s">
        <v>154</v>
      </c>
      <c r="E4" s="51" t="s">
        <v>6</v>
      </c>
      <c r="F4" s="57">
        <v>2018</v>
      </c>
      <c r="G4" s="30"/>
      <c r="H4" s="32" t="s">
        <v>7</v>
      </c>
      <c r="I4" s="30"/>
      <c r="J4" s="30" t="s">
        <v>8</v>
      </c>
      <c r="K4" s="30"/>
      <c r="L4" s="30"/>
      <c r="M4" s="30"/>
      <c r="N4" s="33" t="s">
        <v>65</v>
      </c>
      <c r="O4" s="34"/>
      <c r="P4" s="35"/>
      <c r="Q4" s="35"/>
    </row>
    <row r="5" spans="1:17" ht="15.75" thickBot="1" x14ac:dyDescent="0.3">
      <c r="A5" s="30"/>
      <c r="B5" s="30"/>
      <c r="C5" s="30"/>
      <c r="D5" s="30"/>
      <c r="E5" s="30"/>
      <c r="F5" s="240"/>
      <c r="G5" s="30"/>
      <c r="H5" s="244" t="s">
        <v>25</v>
      </c>
      <c r="I5" s="30"/>
      <c r="J5" s="30"/>
      <c r="K5" s="30"/>
      <c r="L5" s="30"/>
      <c r="M5" s="30"/>
      <c r="N5" s="37" t="s">
        <v>171</v>
      </c>
      <c r="O5" s="38"/>
      <c r="P5" s="39"/>
      <c r="Q5" s="39"/>
    </row>
    <row r="6" spans="1:17" ht="17.25" customHeight="1" x14ac:dyDescent="0.25">
      <c r="A6" s="55" t="s">
        <v>155</v>
      </c>
      <c r="B6" s="40"/>
      <c r="C6" s="40"/>
      <c r="D6" s="41"/>
      <c r="E6" s="30"/>
      <c r="G6" s="240" t="s">
        <v>165</v>
      </c>
      <c r="H6" s="30"/>
      <c r="I6" s="30"/>
      <c r="J6" s="30"/>
      <c r="K6" s="30"/>
      <c r="L6" s="30"/>
      <c r="M6" s="30"/>
      <c r="N6" s="30"/>
      <c r="O6" s="30"/>
      <c r="P6" s="246"/>
      <c r="Q6" s="247"/>
    </row>
    <row r="7" spans="1:17" ht="15.75" x14ac:dyDescent="0.25">
      <c r="A7" s="44" t="s">
        <v>156</v>
      </c>
      <c r="B7" s="45"/>
      <c r="C7" s="45"/>
      <c r="D7" s="46"/>
      <c r="E7" s="30"/>
      <c r="F7" s="240" t="s">
        <v>54</v>
      </c>
      <c r="G7" s="30"/>
      <c r="H7" s="30"/>
      <c r="I7" s="30"/>
      <c r="K7" s="229" t="s">
        <v>157</v>
      </c>
      <c r="L7" s="61"/>
      <c r="M7" s="62"/>
      <c r="N7" s="47"/>
      <c r="O7" s="48"/>
      <c r="P7" s="49"/>
      <c r="Q7" s="50"/>
    </row>
    <row r="8" spans="1:17" ht="5.25" customHeight="1" x14ac:dyDescent="0.25">
      <c r="A8" s="30"/>
      <c r="B8" s="30"/>
      <c r="C8" s="30"/>
      <c r="D8" s="30"/>
      <c r="E8" s="30"/>
      <c r="F8" s="24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</row>
    <row r="9" spans="1:17" ht="19.5" customHeight="1" x14ac:dyDescent="0.25">
      <c r="A9" s="440" t="s">
        <v>10</v>
      </c>
      <c r="B9" s="421" t="s">
        <v>26</v>
      </c>
      <c r="C9" s="422"/>
      <c r="D9" s="423"/>
      <c r="E9" s="438" t="s">
        <v>12</v>
      </c>
      <c r="F9" s="454" t="s">
        <v>13</v>
      </c>
      <c r="G9" s="438" t="s">
        <v>14</v>
      </c>
      <c r="H9" s="444" t="s">
        <v>15</v>
      </c>
      <c r="I9" s="438" t="s">
        <v>16</v>
      </c>
      <c r="J9" s="446" t="s">
        <v>17</v>
      </c>
      <c r="K9" s="448" t="s">
        <v>27</v>
      </c>
      <c r="L9" s="449"/>
      <c r="M9" s="450"/>
      <c r="N9" s="446" t="s">
        <v>19</v>
      </c>
      <c r="O9" s="438" t="s">
        <v>20</v>
      </c>
      <c r="P9" s="438" t="s">
        <v>28</v>
      </c>
      <c r="Q9" s="438" t="s">
        <v>22</v>
      </c>
    </row>
    <row r="10" spans="1:17" ht="67.5" customHeight="1" x14ac:dyDescent="0.25">
      <c r="A10" s="441"/>
      <c r="B10" s="424"/>
      <c r="C10" s="425"/>
      <c r="D10" s="426"/>
      <c r="E10" s="439"/>
      <c r="F10" s="455"/>
      <c r="G10" s="439"/>
      <c r="H10" s="445"/>
      <c r="I10" s="439"/>
      <c r="J10" s="447"/>
      <c r="K10" s="248" t="s">
        <v>27</v>
      </c>
      <c r="L10" s="248" t="s">
        <v>23</v>
      </c>
      <c r="M10" s="248" t="s">
        <v>24</v>
      </c>
      <c r="N10" s="447"/>
      <c r="O10" s="439"/>
      <c r="P10" s="439"/>
      <c r="Q10" s="439"/>
    </row>
    <row r="11" spans="1:17" s="239" customFormat="1" x14ac:dyDescent="0.25">
      <c r="A11" s="93"/>
      <c r="B11" s="98"/>
      <c r="C11" s="98"/>
      <c r="D11" s="98"/>
      <c r="E11" s="95"/>
      <c r="F11" s="96"/>
      <c r="G11" s="95"/>
      <c r="H11" s="92" t="s">
        <v>89</v>
      </c>
      <c r="I11" s="95"/>
      <c r="J11" s="97"/>
      <c r="K11" s="95"/>
      <c r="L11" s="95"/>
      <c r="M11" s="95"/>
      <c r="N11" s="96"/>
      <c r="O11" s="95"/>
      <c r="P11" s="95"/>
      <c r="Q11" s="94"/>
    </row>
    <row r="12" spans="1:17" s="239" customFormat="1" x14ac:dyDescent="0.25">
      <c r="A12" s="114"/>
      <c r="B12" s="108"/>
      <c r="C12" s="108"/>
      <c r="D12" s="108"/>
      <c r="E12" s="109"/>
      <c r="F12" s="100"/>
      <c r="G12" s="109"/>
      <c r="H12" s="92" t="s">
        <v>90</v>
      </c>
      <c r="I12" s="114"/>
      <c r="J12" s="97"/>
      <c r="K12" s="95"/>
      <c r="L12" s="95"/>
      <c r="M12" s="95"/>
      <c r="N12" s="97"/>
      <c r="O12" s="95"/>
      <c r="P12" s="95"/>
      <c r="Q12" s="111"/>
    </row>
    <row r="13" spans="1:17" s="239" customFormat="1" x14ac:dyDescent="0.25">
      <c r="A13" s="122">
        <v>12</v>
      </c>
      <c r="B13" s="194" t="s">
        <v>260</v>
      </c>
      <c r="C13" s="194"/>
      <c r="D13" s="194"/>
      <c r="E13" s="281">
        <v>2008</v>
      </c>
      <c r="F13" s="305">
        <v>32.799999999999997</v>
      </c>
      <c r="G13" s="282" t="s">
        <v>197</v>
      </c>
      <c r="H13" s="210" t="s">
        <v>239</v>
      </c>
      <c r="I13" s="283">
        <v>6</v>
      </c>
      <c r="J13" s="290">
        <v>0.9</v>
      </c>
      <c r="K13" s="122">
        <v>61</v>
      </c>
      <c r="L13" s="283"/>
      <c r="M13" s="283"/>
      <c r="N13" s="290">
        <f>K13*J13</f>
        <v>54.9</v>
      </c>
      <c r="O13" s="283">
        <v>7</v>
      </c>
      <c r="P13" s="282" t="s">
        <v>197</v>
      </c>
      <c r="Q13" s="286" t="s">
        <v>240</v>
      </c>
    </row>
    <row r="14" spans="1:17" s="239" customFormat="1" x14ac:dyDescent="0.25">
      <c r="A14" s="114"/>
      <c r="B14" s="108"/>
      <c r="C14" s="108"/>
      <c r="D14" s="108"/>
      <c r="E14" s="109"/>
      <c r="F14" s="105"/>
      <c r="G14" s="109"/>
      <c r="H14" s="92" t="s">
        <v>91</v>
      </c>
      <c r="I14" s="114"/>
      <c r="J14" s="97"/>
      <c r="K14" s="95"/>
      <c r="L14" s="95"/>
      <c r="M14" s="95"/>
      <c r="N14" s="290"/>
      <c r="O14" s="95"/>
      <c r="P14" s="95"/>
      <c r="Q14" s="111"/>
    </row>
    <row r="15" spans="1:17" s="239" customFormat="1" x14ac:dyDescent="0.25">
      <c r="A15" s="114"/>
      <c r="B15" s="108"/>
      <c r="C15" s="108"/>
      <c r="D15" s="108"/>
      <c r="E15" s="109"/>
      <c r="F15" s="105"/>
      <c r="G15" s="109"/>
      <c r="H15" s="92" t="s">
        <v>92</v>
      </c>
      <c r="I15" s="114"/>
      <c r="J15" s="97"/>
      <c r="K15" s="95"/>
      <c r="L15" s="95"/>
      <c r="M15" s="95"/>
      <c r="N15" s="290"/>
      <c r="O15" s="95"/>
      <c r="P15" s="95"/>
      <c r="Q15" s="111"/>
    </row>
    <row r="16" spans="1:17" s="239" customFormat="1" x14ac:dyDescent="0.25">
      <c r="A16" s="122">
        <v>1</v>
      </c>
      <c r="B16" s="271" t="s">
        <v>196</v>
      </c>
      <c r="C16" s="291"/>
      <c r="D16" s="291"/>
      <c r="E16" s="269">
        <v>2007</v>
      </c>
      <c r="F16" s="308">
        <v>41.75</v>
      </c>
      <c r="G16" s="269" t="s">
        <v>197</v>
      </c>
      <c r="H16" s="274" t="s">
        <v>198</v>
      </c>
      <c r="I16" s="269">
        <v>8</v>
      </c>
      <c r="J16" s="299">
        <v>1.05</v>
      </c>
      <c r="K16" s="269">
        <v>97</v>
      </c>
      <c r="L16" s="269"/>
      <c r="M16" s="269"/>
      <c r="N16" s="290">
        <f>K16*J16</f>
        <v>101.85000000000001</v>
      </c>
      <c r="O16" s="269">
        <v>20</v>
      </c>
      <c r="P16" s="282" t="s">
        <v>197</v>
      </c>
      <c r="Q16" s="270" t="s">
        <v>199</v>
      </c>
    </row>
    <row r="17" spans="1:17" s="239" customFormat="1" x14ac:dyDescent="0.25">
      <c r="A17" s="122">
        <v>2</v>
      </c>
      <c r="B17" s="194" t="s">
        <v>259</v>
      </c>
      <c r="C17" s="194"/>
      <c r="D17" s="194"/>
      <c r="E17" s="281">
        <v>2008</v>
      </c>
      <c r="F17" s="305">
        <v>40.299999999999997</v>
      </c>
      <c r="G17" s="282" t="s">
        <v>197</v>
      </c>
      <c r="H17" s="210" t="s">
        <v>239</v>
      </c>
      <c r="I17" s="283">
        <v>10</v>
      </c>
      <c r="J17" s="290">
        <v>1.575</v>
      </c>
      <c r="K17" s="122">
        <v>63</v>
      </c>
      <c r="L17" s="283"/>
      <c r="M17" s="283"/>
      <c r="N17" s="290">
        <f>K17*J17</f>
        <v>99.224999999999994</v>
      </c>
      <c r="O17" s="283">
        <v>18</v>
      </c>
      <c r="P17" s="282" t="s">
        <v>197</v>
      </c>
      <c r="Q17" s="286" t="s">
        <v>240</v>
      </c>
    </row>
    <row r="18" spans="1:17" s="239" customFormat="1" x14ac:dyDescent="0.25">
      <c r="A18" s="122">
        <v>6</v>
      </c>
      <c r="B18" s="291" t="s">
        <v>201</v>
      </c>
      <c r="C18" s="291"/>
      <c r="D18" s="291"/>
      <c r="E18" s="281">
        <v>2007</v>
      </c>
      <c r="F18" s="306">
        <v>39.299999999999997</v>
      </c>
      <c r="G18" s="273" t="s">
        <v>197</v>
      </c>
      <c r="H18" s="274" t="s">
        <v>198</v>
      </c>
      <c r="I18" s="274">
        <v>6</v>
      </c>
      <c r="J18" s="299">
        <v>0.78800000000000003</v>
      </c>
      <c r="K18" s="269">
        <v>95</v>
      </c>
      <c r="L18" s="269"/>
      <c r="M18" s="269"/>
      <c r="N18" s="290">
        <f>K18*J18</f>
        <v>74.86</v>
      </c>
      <c r="O18" s="269">
        <v>13</v>
      </c>
      <c r="P18" s="282" t="s">
        <v>197</v>
      </c>
      <c r="Q18" s="270" t="s">
        <v>199</v>
      </c>
    </row>
    <row r="19" spans="1:17" s="239" customFormat="1" x14ac:dyDescent="0.25">
      <c r="A19" s="122">
        <v>8</v>
      </c>
      <c r="B19" s="194" t="s">
        <v>303</v>
      </c>
      <c r="C19" s="194"/>
      <c r="D19" s="194"/>
      <c r="E19" s="281">
        <v>2007</v>
      </c>
      <c r="F19" s="305">
        <v>41.65</v>
      </c>
      <c r="G19" s="282" t="s">
        <v>197</v>
      </c>
      <c r="H19" s="210" t="s">
        <v>292</v>
      </c>
      <c r="I19" s="210">
        <v>6</v>
      </c>
      <c r="J19" s="290">
        <v>0.78800000000000003</v>
      </c>
      <c r="K19" s="122">
        <v>84</v>
      </c>
      <c r="L19" s="122"/>
      <c r="M19" s="122"/>
      <c r="N19" s="290">
        <f>K19*J19</f>
        <v>66.192000000000007</v>
      </c>
      <c r="O19" s="283">
        <v>11</v>
      </c>
      <c r="P19" s="282" t="s">
        <v>197</v>
      </c>
      <c r="Q19" s="286" t="s">
        <v>293</v>
      </c>
    </row>
    <row r="20" spans="1:17" s="239" customFormat="1" x14ac:dyDescent="0.25">
      <c r="A20" s="114"/>
      <c r="B20" s="108"/>
      <c r="C20" s="108"/>
      <c r="D20" s="108"/>
      <c r="E20" s="109"/>
      <c r="F20" s="105"/>
      <c r="G20" s="109"/>
      <c r="H20" s="92" t="s">
        <v>93</v>
      </c>
      <c r="I20" s="114"/>
      <c r="J20" s="97"/>
      <c r="K20" s="118"/>
      <c r="L20" s="118"/>
      <c r="M20" s="118"/>
      <c r="N20" s="290"/>
      <c r="O20" s="95"/>
      <c r="P20" s="95"/>
      <c r="Q20" s="63"/>
    </row>
    <row r="21" spans="1:17" s="239" customFormat="1" x14ac:dyDescent="0.25">
      <c r="A21" s="122">
        <v>3</v>
      </c>
      <c r="B21" s="194" t="s">
        <v>261</v>
      </c>
      <c r="C21" s="194"/>
      <c r="D21" s="194"/>
      <c r="E21" s="281">
        <v>2008</v>
      </c>
      <c r="F21" s="305">
        <v>55.35</v>
      </c>
      <c r="G21" s="282" t="s">
        <v>197</v>
      </c>
      <c r="H21" s="210" t="s">
        <v>239</v>
      </c>
      <c r="I21" s="283">
        <v>8</v>
      </c>
      <c r="J21" s="290">
        <v>1</v>
      </c>
      <c r="K21" s="122">
        <v>92</v>
      </c>
      <c r="L21" s="283"/>
      <c r="M21" s="283"/>
      <c r="N21" s="290">
        <f t="shared" ref="N21:N27" si="0">K21*J21</f>
        <v>92</v>
      </c>
      <c r="O21" s="283">
        <v>16</v>
      </c>
      <c r="P21" s="282" t="s">
        <v>197</v>
      </c>
      <c r="Q21" s="286" t="s">
        <v>240</v>
      </c>
    </row>
    <row r="22" spans="1:17" s="239" customFormat="1" x14ac:dyDescent="0.25">
      <c r="A22" s="122">
        <v>4</v>
      </c>
      <c r="B22" s="194" t="s">
        <v>258</v>
      </c>
      <c r="C22" s="194"/>
      <c r="D22" s="194"/>
      <c r="E22" s="281">
        <v>2008</v>
      </c>
      <c r="F22" s="305">
        <v>52.25</v>
      </c>
      <c r="G22" s="282" t="s">
        <v>197</v>
      </c>
      <c r="H22" s="210" t="s">
        <v>239</v>
      </c>
      <c r="I22" s="283">
        <v>8</v>
      </c>
      <c r="J22" s="290">
        <v>1</v>
      </c>
      <c r="K22" s="122">
        <v>83</v>
      </c>
      <c r="L22" s="283"/>
      <c r="M22" s="283"/>
      <c r="N22" s="290">
        <f t="shared" si="0"/>
        <v>83</v>
      </c>
      <c r="O22" s="283">
        <v>15</v>
      </c>
      <c r="P22" s="282" t="s">
        <v>197</v>
      </c>
      <c r="Q22" s="286" t="s">
        <v>240</v>
      </c>
    </row>
    <row r="23" spans="1:17" s="239" customFormat="1" x14ac:dyDescent="0.25">
      <c r="A23" s="122">
        <v>5</v>
      </c>
      <c r="B23" s="194" t="s">
        <v>337</v>
      </c>
      <c r="C23" s="194"/>
      <c r="D23" s="194"/>
      <c r="E23" s="281">
        <v>2007</v>
      </c>
      <c r="F23" s="305">
        <v>58.75</v>
      </c>
      <c r="G23" s="282" t="s">
        <v>197</v>
      </c>
      <c r="H23" s="210" t="s">
        <v>383</v>
      </c>
      <c r="I23" s="210">
        <v>10</v>
      </c>
      <c r="J23" s="290">
        <v>1.5</v>
      </c>
      <c r="K23" s="283">
        <v>55</v>
      </c>
      <c r="L23" s="283"/>
      <c r="M23" s="283"/>
      <c r="N23" s="290">
        <f t="shared" si="0"/>
        <v>82.5</v>
      </c>
      <c r="O23" s="283">
        <v>14</v>
      </c>
      <c r="P23" s="282" t="s">
        <v>197</v>
      </c>
      <c r="Q23" s="286" t="s">
        <v>324</v>
      </c>
    </row>
    <row r="24" spans="1:17" s="239" customFormat="1" x14ac:dyDescent="0.25">
      <c r="A24" s="122">
        <v>7</v>
      </c>
      <c r="B24" s="293" t="s">
        <v>358</v>
      </c>
      <c r="C24" s="293"/>
      <c r="D24" s="293"/>
      <c r="E24" s="294">
        <v>2007</v>
      </c>
      <c r="F24" s="310">
        <v>83.2</v>
      </c>
      <c r="G24" s="295" t="s">
        <v>197</v>
      </c>
      <c r="H24" s="296" t="s">
        <v>232</v>
      </c>
      <c r="I24" s="296">
        <v>8</v>
      </c>
      <c r="J24" s="302">
        <v>1</v>
      </c>
      <c r="K24" s="297">
        <v>67</v>
      </c>
      <c r="L24" s="297"/>
      <c r="M24" s="297"/>
      <c r="N24" s="290">
        <f t="shared" si="0"/>
        <v>67</v>
      </c>
      <c r="O24" s="297">
        <v>12</v>
      </c>
      <c r="P24" s="282" t="s">
        <v>197</v>
      </c>
      <c r="Q24" s="298" t="s">
        <v>233</v>
      </c>
    </row>
    <row r="25" spans="1:17" s="239" customFormat="1" x14ac:dyDescent="0.25">
      <c r="A25" s="122">
        <v>9</v>
      </c>
      <c r="B25" s="194" t="s">
        <v>262</v>
      </c>
      <c r="C25" s="194"/>
      <c r="D25" s="194"/>
      <c r="E25" s="281">
        <v>2008</v>
      </c>
      <c r="F25" s="305">
        <v>43.2</v>
      </c>
      <c r="G25" s="282" t="s">
        <v>197</v>
      </c>
      <c r="H25" s="210" t="s">
        <v>239</v>
      </c>
      <c r="I25" s="283">
        <v>6</v>
      </c>
      <c r="J25" s="290">
        <v>0.75</v>
      </c>
      <c r="K25" s="122">
        <v>82</v>
      </c>
      <c r="L25" s="283"/>
      <c r="M25" s="283"/>
      <c r="N25" s="290">
        <f t="shared" si="0"/>
        <v>61.5</v>
      </c>
      <c r="O25" s="283">
        <v>10</v>
      </c>
      <c r="P25" s="282" t="s">
        <v>197</v>
      </c>
      <c r="Q25" s="286" t="s">
        <v>245</v>
      </c>
    </row>
    <row r="26" spans="1:17" s="239" customFormat="1" x14ac:dyDescent="0.25">
      <c r="A26" s="122">
        <v>10</v>
      </c>
      <c r="B26" s="194" t="s">
        <v>263</v>
      </c>
      <c r="C26" s="194"/>
      <c r="D26" s="194"/>
      <c r="E26" s="281">
        <v>2008</v>
      </c>
      <c r="F26" s="305">
        <v>43.2</v>
      </c>
      <c r="G26" s="282" t="s">
        <v>197</v>
      </c>
      <c r="H26" s="210" t="s">
        <v>239</v>
      </c>
      <c r="I26" s="283">
        <v>8</v>
      </c>
      <c r="J26" s="290">
        <v>1</v>
      </c>
      <c r="K26" s="122">
        <v>61</v>
      </c>
      <c r="L26" s="283"/>
      <c r="M26" s="283"/>
      <c r="N26" s="290">
        <f t="shared" si="0"/>
        <v>61</v>
      </c>
      <c r="O26" s="283">
        <v>9</v>
      </c>
      <c r="P26" s="282" t="s">
        <v>197</v>
      </c>
      <c r="Q26" s="286" t="s">
        <v>245</v>
      </c>
    </row>
    <row r="27" spans="1:17" s="239" customFormat="1" x14ac:dyDescent="0.25">
      <c r="A27" s="122">
        <v>11</v>
      </c>
      <c r="B27" s="194" t="s">
        <v>282</v>
      </c>
      <c r="C27" s="194"/>
      <c r="D27" s="194"/>
      <c r="E27" s="281">
        <v>2008</v>
      </c>
      <c r="F27" s="305">
        <v>45.1</v>
      </c>
      <c r="G27" s="282" t="s">
        <v>197</v>
      </c>
      <c r="H27" s="210" t="s">
        <v>265</v>
      </c>
      <c r="I27" s="210">
        <v>6</v>
      </c>
      <c r="J27" s="290">
        <v>0.75</v>
      </c>
      <c r="K27" s="283">
        <v>75</v>
      </c>
      <c r="L27" s="283"/>
      <c r="M27" s="283"/>
      <c r="N27" s="290">
        <f t="shared" si="0"/>
        <v>56.25</v>
      </c>
      <c r="O27" s="283">
        <v>8</v>
      </c>
      <c r="P27" s="282" t="s">
        <v>197</v>
      </c>
      <c r="Q27" s="285" t="s">
        <v>266</v>
      </c>
    </row>
    <row r="28" spans="1:17" x14ac:dyDescent="0.25">
      <c r="A28" s="30" t="s">
        <v>48</v>
      </c>
      <c r="B28" s="30"/>
      <c r="C28" s="30"/>
      <c r="D28" s="233"/>
      <c r="E28" s="234" t="s">
        <v>78</v>
      </c>
      <c r="F28" s="30"/>
      <c r="G28" s="30"/>
      <c r="H28" s="30"/>
      <c r="I28" s="30" t="s">
        <v>48</v>
      </c>
      <c r="J28" s="30"/>
      <c r="K28" s="30"/>
      <c r="L28" s="30"/>
      <c r="M28" s="233"/>
      <c r="N28" s="30"/>
      <c r="O28" s="234" t="s">
        <v>77</v>
      </c>
      <c r="P28" s="30"/>
      <c r="Q28" s="30"/>
    </row>
    <row r="29" spans="1:17" x14ac:dyDescent="0.25">
      <c r="A29" s="30" t="s">
        <v>49</v>
      </c>
      <c r="B29" s="30"/>
      <c r="C29" s="30"/>
      <c r="D29" s="30"/>
      <c r="E29" s="30"/>
      <c r="F29" s="233"/>
      <c r="G29" s="187" t="s">
        <v>73</v>
      </c>
      <c r="H29" s="30"/>
      <c r="I29" s="30" t="s">
        <v>50</v>
      </c>
      <c r="J29" s="30"/>
      <c r="K29" s="30"/>
      <c r="L29" s="30"/>
      <c r="M29" s="30"/>
      <c r="N29" s="30"/>
      <c r="O29" s="30"/>
      <c r="P29" s="202" t="s">
        <v>167</v>
      </c>
    </row>
  </sheetData>
  <sortState ref="A16:Q19">
    <sortCondition descending="1" ref="N16:N19"/>
  </sortState>
  <mergeCells count="13">
    <mergeCell ref="P9:P10"/>
    <mergeCell ref="Q9:Q10"/>
    <mergeCell ref="N9:N10"/>
    <mergeCell ref="O9:O10"/>
    <mergeCell ref="K9:M9"/>
    <mergeCell ref="H9:H10"/>
    <mergeCell ref="I9:I10"/>
    <mergeCell ref="J9:J10"/>
    <mergeCell ref="A9:A10"/>
    <mergeCell ref="B9:D10"/>
    <mergeCell ref="E9:E10"/>
    <mergeCell ref="F9:F10"/>
    <mergeCell ref="G9:G10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zoomScale="120" zoomScaleNormal="120" workbookViewId="0">
      <selection activeCell="H20" sqref="H20"/>
    </sheetView>
  </sheetViews>
  <sheetFormatPr defaultColWidth="8.85546875" defaultRowHeight="15" x14ac:dyDescent="0.25"/>
  <cols>
    <col min="1" max="1" width="6" style="42" customWidth="1"/>
    <col min="2" max="2" width="3.85546875" style="42" customWidth="1"/>
    <col min="3" max="3" width="6.5703125" style="42" customWidth="1"/>
    <col min="4" max="4" width="9.42578125" style="42" customWidth="1"/>
    <col min="5" max="5" width="5.5703125" style="42" customWidth="1"/>
    <col min="6" max="6" width="6.7109375" style="245" customWidth="1"/>
    <col min="7" max="7" width="4.140625" style="42" customWidth="1"/>
    <col min="8" max="8" width="31" style="42" customWidth="1"/>
    <col min="9" max="9" width="4.28515625" style="42" customWidth="1"/>
    <col min="10" max="10" width="6.140625" style="42" customWidth="1"/>
    <col min="11" max="11" width="4.140625" style="42" customWidth="1"/>
    <col min="12" max="12" width="3.42578125" style="42" customWidth="1"/>
    <col min="13" max="13" width="3.28515625" style="42" customWidth="1"/>
    <col min="14" max="14" width="7.42578125" style="42" customWidth="1"/>
    <col min="15" max="16" width="5.5703125" style="42" customWidth="1"/>
    <col min="17" max="17" width="15.85546875" style="42" customWidth="1"/>
    <col min="18" max="16384" width="8.85546875" style="42"/>
  </cols>
  <sheetData>
    <row r="1" spans="1:17" x14ac:dyDescent="0.25">
      <c r="A1" s="29" t="s">
        <v>0</v>
      </c>
      <c r="B1" s="29"/>
      <c r="C1" s="29"/>
      <c r="D1" s="29"/>
      <c r="E1" s="29"/>
      <c r="F1" s="24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15.75" thickBot="1" x14ac:dyDescent="0.3">
      <c r="A2" s="29" t="s">
        <v>1</v>
      </c>
      <c r="B2" s="29"/>
      <c r="C2" s="29"/>
      <c r="D2" s="29"/>
      <c r="E2" s="29"/>
      <c r="F2" s="24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ht="15.75" thickBot="1" x14ac:dyDescent="0.3">
      <c r="A3" s="30"/>
      <c r="B3" s="30"/>
      <c r="C3" s="30"/>
      <c r="D3" s="30"/>
      <c r="E3" s="30"/>
      <c r="F3" s="240"/>
      <c r="G3" s="30"/>
      <c r="H3" s="30"/>
      <c r="I3" s="30"/>
      <c r="J3" s="29" t="s">
        <v>60</v>
      </c>
      <c r="K3" s="30"/>
      <c r="L3" s="30"/>
      <c r="M3" s="30"/>
      <c r="N3" s="456" t="s">
        <v>3</v>
      </c>
      <c r="O3" s="457"/>
      <c r="P3" s="457"/>
      <c r="Q3" s="458"/>
    </row>
    <row r="4" spans="1:17" ht="26.25" thickBot="1" x14ac:dyDescent="0.3">
      <c r="A4" s="51" t="s">
        <v>4</v>
      </c>
      <c r="B4" s="28">
        <v>25</v>
      </c>
      <c r="C4" s="51" t="s">
        <v>5</v>
      </c>
      <c r="D4" s="28" t="s">
        <v>154</v>
      </c>
      <c r="E4" s="51" t="s">
        <v>6</v>
      </c>
      <c r="F4" s="57">
        <v>2018</v>
      </c>
      <c r="G4" s="30"/>
      <c r="H4" s="32" t="s">
        <v>7</v>
      </c>
      <c r="I4" s="30"/>
      <c r="J4" s="30" t="s">
        <v>8</v>
      </c>
      <c r="K4" s="30"/>
      <c r="L4" s="30"/>
      <c r="M4" s="30"/>
      <c r="N4" s="33" t="s">
        <v>66</v>
      </c>
      <c r="O4" s="34"/>
      <c r="P4" s="35"/>
      <c r="Q4" s="35"/>
    </row>
    <row r="5" spans="1:17" ht="15.75" thickBot="1" x14ac:dyDescent="0.3">
      <c r="A5" s="30"/>
      <c r="B5" s="30"/>
      <c r="C5" s="30"/>
      <c r="D5" s="30"/>
      <c r="E5" s="30"/>
      <c r="F5" s="240"/>
      <c r="G5" s="30"/>
      <c r="H5" s="244" t="s">
        <v>25</v>
      </c>
      <c r="I5" s="30"/>
      <c r="J5" s="30"/>
      <c r="K5" s="30"/>
      <c r="L5" s="30"/>
      <c r="M5" s="30"/>
      <c r="N5" s="37" t="s">
        <v>172</v>
      </c>
      <c r="O5" s="38"/>
      <c r="P5" s="39"/>
      <c r="Q5" s="39"/>
    </row>
    <row r="6" spans="1:17" ht="15.75" x14ac:dyDescent="0.25">
      <c r="A6" s="55" t="s">
        <v>155</v>
      </c>
      <c r="B6" s="40"/>
      <c r="C6" s="40"/>
      <c r="D6" s="41"/>
      <c r="E6" s="30"/>
      <c r="G6" s="240" t="s">
        <v>165</v>
      </c>
      <c r="H6" s="30"/>
      <c r="I6" s="30"/>
      <c r="J6" s="30"/>
      <c r="K6" s="30"/>
      <c r="L6" s="30"/>
      <c r="M6" s="30"/>
      <c r="N6" s="30"/>
      <c r="O6" s="246"/>
      <c r="P6" s="235"/>
      <c r="Q6" s="236"/>
    </row>
    <row r="7" spans="1:17" ht="15.75" x14ac:dyDescent="0.25">
      <c r="A7" s="44" t="s">
        <v>156</v>
      </c>
      <c r="B7" s="45"/>
      <c r="C7" s="45"/>
      <c r="D7" s="46"/>
      <c r="E7" s="30"/>
      <c r="F7" s="240" t="s">
        <v>53</v>
      </c>
      <c r="G7" s="30"/>
      <c r="H7" s="30"/>
      <c r="I7" s="30"/>
      <c r="K7" s="246"/>
      <c r="L7" s="229" t="s">
        <v>157</v>
      </c>
      <c r="M7" s="62"/>
      <c r="N7" s="47"/>
      <c r="O7" s="48"/>
      <c r="P7" s="49"/>
      <c r="Q7" s="50"/>
    </row>
    <row r="8" spans="1:17" ht="3.75" customHeight="1" x14ac:dyDescent="0.25">
      <c r="A8" s="30"/>
      <c r="B8" s="30"/>
      <c r="C8" s="30"/>
      <c r="D8" s="30"/>
      <c r="E8" s="30"/>
      <c r="F8" s="24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</row>
    <row r="9" spans="1:17" x14ac:dyDescent="0.25">
      <c r="A9" s="459" t="s">
        <v>10</v>
      </c>
      <c r="B9" s="421" t="s">
        <v>26</v>
      </c>
      <c r="C9" s="422"/>
      <c r="D9" s="423"/>
      <c r="E9" s="461" t="s">
        <v>12</v>
      </c>
      <c r="F9" s="462" t="s">
        <v>13</v>
      </c>
      <c r="G9" s="461" t="s">
        <v>14</v>
      </c>
      <c r="H9" s="463" t="s">
        <v>15</v>
      </c>
      <c r="I9" s="461" t="s">
        <v>16</v>
      </c>
      <c r="J9" s="465" t="s">
        <v>17</v>
      </c>
      <c r="K9" s="464" t="s">
        <v>27</v>
      </c>
      <c r="L9" s="464"/>
      <c r="M9" s="464"/>
      <c r="N9" s="465" t="s">
        <v>19</v>
      </c>
      <c r="O9" s="466" t="s">
        <v>20</v>
      </c>
      <c r="P9" s="461" t="s">
        <v>29</v>
      </c>
      <c r="Q9" s="461" t="s">
        <v>22</v>
      </c>
    </row>
    <row r="10" spans="1:17" ht="69" customHeight="1" x14ac:dyDescent="0.25">
      <c r="A10" s="460"/>
      <c r="B10" s="424"/>
      <c r="C10" s="425"/>
      <c r="D10" s="426"/>
      <c r="E10" s="461"/>
      <c r="F10" s="462"/>
      <c r="G10" s="461"/>
      <c r="H10" s="464"/>
      <c r="I10" s="461"/>
      <c r="J10" s="465"/>
      <c r="K10" s="248" t="s">
        <v>27</v>
      </c>
      <c r="L10" s="248" t="s">
        <v>23</v>
      </c>
      <c r="M10" s="248" t="s">
        <v>24</v>
      </c>
      <c r="N10" s="465"/>
      <c r="O10" s="466"/>
      <c r="P10" s="461"/>
      <c r="Q10" s="461"/>
    </row>
    <row r="11" spans="1:17" s="239" customFormat="1" x14ac:dyDescent="0.25">
      <c r="A11" s="95"/>
      <c r="B11" s="94"/>
      <c r="C11" s="94"/>
      <c r="D11" s="94"/>
      <c r="E11" s="95"/>
      <c r="F11" s="96"/>
      <c r="G11" s="95"/>
      <c r="H11" s="92" t="s">
        <v>87</v>
      </c>
      <c r="I11" s="95"/>
      <c r="J11" s="97"/>
      <c r="K11" s="95"/>
      <c r="L11" s="95"/>
      <c r="M11" s="95"/>
      <c r="N11" s="97"/>
      <c r="O11" s="95"/>
      <c r="P11" s="95"/>
      <c r="Q11" s="98"/>
    </row>
    <row r="12" spans="1:17" s="239" customFormat="1" x14ac:dyDescent="0.25">
      <c r="A12" s="122">
        <v>4</v>
      </c>
      <c r="B12" s="194" t="s">
        <v>368</v>
      </c>
      <c r="C12" s="194"/>
      <c r="D12" s="194"/>
      <c r="E12" s="281">
        <v>2006</v>
      </c>
      <c r="F12" s="305">
        <v>31.65</v>
      </c>
      <c r="G12" s="282" t="s">
        <v>197</v>
      </c>
      <c r="H12" s="210" t="s">
        <v>265</v>
      </c>
      <c r="I12" s="210">
        <v>8</v>
      </c>
      <c r="J12" s="290">
        <v>0.97499999999999998</v>
      </c>
      <c r="K12" s="283">
        <v>84</v>
      </c>
      <c r="L12" s="283"/>
      <c r="M12" s="283"/>
      <c r="N12" s="290">
        <f>K12*J12</f>
        <v>81.899999999999991</v>
      </c>
      <c r="O12" s="283">
        <v>15</v>
      </c>
      <c r="P12" s="282" t="s">
        <v>197</v>
      </c>
      <c r="Q12" s="285" t="s">
        <v>266</v>
      </c>
    </row>
    <row r="13" spans="1:17" s="239" customFormat="1" x14ac:dyDescent="0.25">
      <c r="A13" s="122">
        <v>6</v>
      </c>
      <c r="B13" s="194" t="s">
        <v>255</v>
      </c>
      <c r="C13" s="194"/>
      <c r="D13" s="194"/>
      <c r="E13" s="281">
        <v>2006</v>
      </c>
      <c r="F13" s="305">
        <v>32.200000000000003</v>
      </c>
      <c r="G13" s="282" t="s">
        <v>197</v>
      </c>
      <c r="H13" s="210" t="s">
        <v>239</v>
      </c>
      <c r="I13" s="283">
        <v>8</v>
      </c>
      <c r="J13" s="290">
        <v>0.97499999999999998</v>
      </c>
      <c r="K13" s="122">
        <v>59</v>
      </c>
      <c r="L13" s="283"/>
      <c r="M13" s="283"/>
      <c r="N13" s="290">
        <f t="shared" ref="N13:N22" si="0">K13*J13</f>
        <v>57.524999999999999</v>
      </c>
      <c r="O13" s="283">
        <v>13</v>
      </c>
      <c r="P13" s="282" t="s">
        <v>197</v>
      </c>
      <c r="Q13" s="286" t="s">
        <v>240</v>
      </c>
    </row>
    <row r="14" spans="1:17" s="239" customFormat="1" x14ac:dyDescent="0.25">
      <c r="A14" s="95"/>
      <c r="B14" s="94"/>
      <c r="C14" s="94"/>
      <c r="D14" s="94"/>
      <c r="E14" s="95"/>
      <c r="F14" s="249"/>
      <c r="G14" s="95"/>
      <c r="H14" s="92" t="s">
        <v>174</v>
      </c>
      <c r="I14" s="95"/>
      <c r="J14" s="97"/>
      <c r="K14" s="95"/>
      <c r="L14" s="95"/>
      <c r="M14" s="95"/>
      <c r="N14" s="290"/>
      <c r="O14" s="95"/>
      <c r="P14" s="95"/>
      <c r="Q14" s="98"/>
    </row>
    <row r="15" spans="1:17" s="239" customFormat="1" x14ac:dyDescent="0.25">
      <c r="A15" s="122">
        <v>5</v>
      </c>
      <c r="B15" s="291" t="s">
        <v>200</v>
      </c>
      <c r="C15" s="291"/>
      <c r="D15" s="291"/>
      <c r="E15" s="272">
        <v>2006</v>
      </c>
      <c r="F15" s="306">
        <v>36.9</v>
      </c>
      <c r="G15" s="273" t="s">
        <v>197</v>
      </c>
      <c r="H15" s="274" t="s">
        <v>198</v>
      </c>
      <c r="I15" s="274">
        <v>8</v>
      </c>
      <c r="J15" s="299">
        <v>0.9</v>
      </c>
      <c r="K15" s="269">
        <v>73</v>
      </c>
      <c r="L15" s="269"/>
      <c r="M15" s="269"/>
      <c r="N15" s="290">
        <f t="shared" si="0"/>
        <v>65.7</v>
      </c>
      <c r="O15" s="269">
        <v>14</v>
      </c>
      <c r="P15" s="282" t="s">
        <v>197</v>
      </c>
      <c r="Q15" s="270" t="s">
        <v>199</v>
      </c>
    </row>
    <row r="16" spans="1:17" s="239" customFormat="1" x14ac:dyDescent="0.25">
      <c r="A16" s="114"/>
      <c r="B16" s="250"/>
      <c r="C16" s="108"/>
      <c r="D16" s="108"/>
      <c r="E16" s="109"/>
      <c r="F16" s="105"/>
      <c r="G16" s="109"/>
      <c r="H16" s="92" t="s">
        <v>84</v>
      </c>
      <c r="I16" s="114"/>
      <c r="J16" s="97"/>
      <c r="K16" s="95"/>
      <c r="L16" s="95"/>
      <c r="M16" s="95"/>
      <c r="N16" s="290"/>
      <c r="O16" s="95"/>
      <c r="P16" s="110"/>
      <c r="Q16" s="111"/>
    </row>
    <row r="17" spans="1:17" s="239" customFormat="1" x14ac:dyDescent="0.25">
      <c r="A17" s="122">
        <v>3</v>
      </c>
      <c r="B17" s="194" t="s">
        <v>256</v>
      </c>
      <c r="C17" s="194"/>
      <c r="D17" s="194"/>
      <c r="E17" s="281">
        <v>2006</v>
      </c>
      <c r="F17" s="305">
        <v>42.5</v>
      </c>
      <c r="G17" s="282" t="s">
        <v>197</v>
      </c>
      <c r="H17" s="210" t="s">
        <v>239</v>
      </c>
      <c r="I17" s="283">
        <v>8</v>
      </c>
      <c r="J17" s="290">
        <v>0.83</v>
      </c>
      <c r="K17" s="122">
        <v>99</v>
      </c>
      <c r="L17" s="283"/>
      <c r="M17" s="283"/>
      <c r="N17" s="290">
        <f t="shared" si="0"/>
        <v>82.17</v>
      </c>
      <c r="O17" s="283">
        <v>16</v>
      </c>
      <c r="P17" s="282" t="s">
        <v>197</v>
      </c>
      <c r="Q17" s="286" t="s">
        <v>245</v>
      </c>
    </row>
    <row r="18" spans="1:17" s="239" customFormat="1" x14ac:dyDescent="0.25">
      <c r="A18" s="114"/>
      <c r="B18" s="108"/>
      <c r="C18" s="108"/>
      <c r="D18" s="108"/>
      <c r="E18" s="109"/>
      <c r="F18" s="105"/>
      <c r="G18" s="109"/>
      <c r="H18" s="92" t="s">
        <v>146</v>
      </c>
      <c r="I18" s="114"/>
      <c r="J18" s="97"/>
      <c r="K18" s="95"/>
      <c r="L18" s="95"/>
      <c r="M18" s="95"/>
      <c r="N18" s="290"/>
      <c r="O18" s="95"/>
      <c r="P18" s="110"/>
      <c r="Q18" s="111"/>
    </row>
    <row r="19" spans="1:17" s="239" customFormat="1" x14ac:dyDescent="0.25">
      <c r="A19" s="114"/>
      <c r="B19" s="108"/>
      <c r="C19" s="108"/>
      <c r="D19" s="108"/>
      <c r="E19" s="109"/>
      <c r="F19" s="105"/>
      <c r="G19" s="109"/>
      <c r="H19" s="92" t="s">
        <v>88</v>
      </c>
      <c r="I19" s="114"/>
      <c r="J19" s="97"/>
      <c r="K19" s="95"/>
      <c r="L19" s="95"/>
      <c r="M19" s="95"/>
      <c r="N19" s="290"/>
      <c r="O19" s="95"/>
      <c r="P19" s="110"/>
      <c r="Q19" s="111"/>
    </row>
    <row r="20" spans="1:17" s="239" customFormat="1" x14ac:dyDescent="0.25">
      <c r="A20" s="122">
        <v>1</v>
      </c>
      <c r="B20" s="194" t="s">
        <v>279</v>
      </c>
      <c r="C20" s="194"/>
      <c r="D20" s="194"/>
      <c r="E20" s="281">
        <v>2006</v>
      </c>
      <c r="F20" s="305">
        <v>48.15</v>
      </c>
      <c r="G20" s="282" t="s">
        <v>197</v>
      </c>
      <c r="H20" s="210" t="s">
        <v>265</v>
      </c>
      <c r="I20" s="210">
        <v>12</v>
      </c>
      <c r="J20" s="290">
        <v>1.5</v>
      </c>
      <c r="K20" s="283">
        <v>95</v>
      </c>
      <c r="L20" s="283"/>
      <c r="M20" s="283"/>
      <c r="N20" s="290">
        <f t="shared" si="0"/>
        <v>142.5</v>
      </c>
      <c r="O20" s="283">
        <v>20</v>
      </c>
      <c r="P20" s="282" t="s">
        <v>197</v>
      </c>
      <c r="Q20" s="285" t="s">
        <v>266</v>
      </c>
    </row>
    <row r="21" spans="1:17" s="239" customFormat="1" x14ac:dyDescent="0.25">
      <c r="A21" s="122">
        <v>2</v>
      </c>
      <c r="B21" s="194" t="s">
        <v>280</v>
      </c>
      <c r="C21" s="194"/>
      <c r="D21" s="194"/>
      <c r="E21" s="281">
        <v>2006</v>
      </c>
      <c r="F21" s="305">
        <v>54.6</v>
      </c>
      <c r="G21" s="282" t="s">
        <v>197</v>
      </c>
      <c r="H21" s="210" t="s">
        <v>265</v>
      </c>
      <c r="I21" s="210">
        <v>12</v>
      </c>
      <c r="J21" s="290">
        <v>1.5</v>
      </c>
      <c r="K21" s="283">
        <v>78</v>
      </c>
      <c r="L21" s="283"/>
      <c r="M21" s="283"/>
      <c r="N21" s="290">
        <f t="shared" si="0"/>
        <v>117</v>
      </c>
      <c r="O21" s="283">
        <v>18</v>
      </c>
      <c r="P21" s="282" t="s">
        <v>197</v>
      </c>
      <c r="Q21" s="285" t="s">
        <v>266</v>
      </c>
    </row>
    <row r="22" spans="1:17" s="239" customFormat="1" x14ac:dyDescent="0.25">
      <c r="A22" s="122">
        <v>7</v>
      </c>
      <c r="B22" s="194" t="s">
        <v>281</v>
      </c>
      <c r="C22" s="194"/>
      <c r="D22" s="194"/>
      <c r="E22" s="281">
        <v>2006</v>
      </c>
      <c r="F22" s="305">
        <v>63.55</v>
      </c>
      <c r="G22" s="282" t="s">
        <v>197</v>
      </c>
      <c r="H22" s="210" t="s">
        <v>265</v>
      </c>
      <c r="I22" s="210">
        <v>10</v>
      </c>
      <c r="J22" s="290">
        <v>1</v>
      </c>
      <c r="K22" s="283">
        <v>56</v>
      </c>
      <c r="L22" s="283"/>
      <c r="M22" s="283"/>
      <c r="N22" s="290">
        <f t="shared" si="0"/>
        <v>56</v>
      </c>
      <c r="O22" s="283">
        <v>12</v>
      </c>
      <c r="P22" s="282" t="s">
        <v>197</v>
      </c>
      <c r="Q22" s="285" t="s">
        <v>266</v>
      </c>
    </row>
    <row r="23" spans="1:17" x14ac:dyDescent="0.25">
      <c r="A23" s="30" t="s">
        <v>48</v>
      </c>
      <c r="B23" s="30"/>
      <c r="C23" s="30"/>
      <c r="D23" s="233"/>
      <c r="E23" s="234" t="s">
        <v>78</v>
      </c>
      <c r="F23" s="30"/>
      <c r="G23" s="30"/>
      <c r="H23" s="30"/>
      <c r="I23" s="30" t="s">
        <v>48</v>
      </c>
      <c r="J23" s="30"/>
      <c r="K23" s="30"/>
      <c r="L23" s="30"/>
      <c r="M23" s="233"/>
      <c r="N23" s="30"/>
      <c r="O23" s="234" t="s">
        <v>77</v>
      </c>
      <c r="P23" s="30"/>
      <c r="Q23" s="30"/>
    </row>
    <row r="24" spans="1:17" x14ac:dyDescent="0.25">
      <c r="A24" s="30" t="s">
        <v>49</v>
      </c>
      <c r="B24" s="30"/>
      <c r="C24" s="30"/>
      <c r="D24" s="30"/>
      <c r="E24" s="30"/>
      <c r="F24" s="233"/>
      <c r="G24" s="187" t="s">
        <v>73</v>
      </c>
      <c r="H24" s="30"/>
      <c r="I24" s="30" t="s">
        <v>50</v>
      </c>
      <c r="J24" s="30"/>
      <c r="K24" s="30"/>
      <c r="L24" s="30"/>
      <c r="M24" s="30"/>
      <c r="N24" s="30"/>
      <c r="O24" s="30"/>
      <c r="P24" s="202" t="s">
        <v>167</v>
      </c>
    </row>
  </sheetData>
  <sortState ref="A31:Q42">
    <sortCondition ref="F31:F42"/>
  </sortState>
  <mergeCells count="14">
    <mergeCell ref="N3:Q3"/>
    <mergeCell ref="A9:A10"/>
    <mergeCell ref="B9:D10"/>
    <mergeCell ref="E9:E10"/>
    <mergeCell ref="F9:F10"/>
    <mergeCell ref="G9:G10"/>
    <mergeCell ref="H9:H10"/>
    <mergeCell ref="I9:I10"/>
    <mergeCell ref="J9:J10"/>
    <mergeCell ref="K9:M9"/>
    <mergeCell ref="N9:N10"/>
    <mergeCell ref="O9:O10"/>
    <mergeCell ref="P9:P10"/>
    <mergeCell ref="Q9:Q10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zoomScale="120" zoomScaleNormal="120" workbookViewId="0">
      <selection activeCell="I21" sqref="I21"/>
    </sheetView>
  </sheetViews>
  <sheetFormatPr defaultColWidth="8.85546875" defaultRowHeight="15" x14ac:dyDescent="0.25"/>
  <cols>
    <col min="1" max="1" width="6.140625" style="42" customWidth="1"/>
    <col min="2" max="2" width="3.7109375" style="42" customWidth="1"/>
    <col min="3" max="3" width="6.85546875" style="42" customWidth="1"/>
    <col min="4" max="4" width="9.28515625" style="42" customWidth="1"/>
    <col min="5" max="5" width="5.5703125" style="42" customWidth="1"/>
    <col min="6" max="6" width="6.28515625" style="245" customWidth="1"/>
    <col min="7" max="7" width="5.5703125" style="42" customWidth="1"/>
    <col min="8" max="8" width="28.7109375" style="42" customWidth="1"/>
    <col min="9" max="9" width="4.42578125" style="42" customWidth="1"/>
    <col min="10" max="10" width="5.7109375" style="42" customWidth="1"/>
    <col min="11" max="11" width="5.140625" style="42" customWidth="1"/>
    <col min="12" max="12" width="3.140625" style="42" customWidth="1"/>
    <col min="13" max="13" width="3.42578125" style="42" customWidth="1"/>
    <col min="14" max="14" width="7" style="42" customWidth="1"/>
    <col min="15" max="15" width="6.5703125" style="42" customWidth="1"/>
    <col min="16" max="16" width="6" style="42" customWidth="1"/>
    <col min="17" max="17" width="14.7109375" style="42" customWidth="1"/>
    <col min="18" max="16384" width="8.85546875" style="42"/>
  </cols>
  <sheetData>
    <row r="1" spans="1:17" x14ac:dyDescent="0.25">
      <c r="A1" s="29" t="s">
        <v>0</v>
      </c>
      <c r="B1" s="29"/>
      <c r="C1" s="29"/>
      <c r="D1" s="29"/>
      <c r="E1" s="29"/>
      <c r="F1" s="24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15.75" thickBot="1" x14ac:dyDescent="0.3">
      <c r="A2" s="29" t="s">
        <v>1</v>
      </c>
      <c r="B2" s="29"/>
      <c r="C2" s="29"/>
      <c r="D2" s="29"/>
      <c r="E2" s="29"/>
      <c r="F2" s="24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ht="15.75" thickBot="1" x14ac:dyDescent="0.3">
      <c r="A3" s="30"/>
      <c r="B3" s="30"/>
      <c r="C3" s="30"/>
      <c r="D3" s="30"/>
      <c r="E3" s="30"/>
      <c r="F3" s="240"/>
      <c r="G3" s="30"/>
      <c r="H3" s="30"/>
      <c r="I3" s="30"/>
      <c r="J3" s="29" t="s">
        <v>60</v>
      </c>
      <c r="K3" s="30"/>
      <c r="L3" s="30"/>
      <c r="M3" s="30"/>
      <c r="N3" s="456" t="s">
        <v>3</v>
      </c>
      <c r="O3" s="457"/>
      <c r="P3" s="457"/>
      <c r="Q3" s="458"/>
    </row>
    <row r="4" spans="1:17" ht="26.25" thickBot="1" x14ac:dyDescent="0.3">
      <c r="A4" s="51" t="s">
        <v>4</v>
      </c>
      <c r="B4" s="28">
        <v>25</v>
      </c>
      <c r="C4" s="51" t="s">
        <v>5</v>
      </c>
      <c r="D4" s="28" t="s">
        <v>154</v>
      </c>
      <c r="E4" s="51" t="s">
        <v>6</v>
      </c>
      <c r="F4" s="57">
        <v>2018</v>
      </c>
      <c r="G4" s="30"/>
      <c r="H4" s="32" t="s">
        <v>7</v>
      </c>
      <c r="I4" s="30"/>
      <c r="J4" s="30" t="s">
        <v>8</v>
      </c>
      <c r="K4" s="30"/>
      <c r="L4" s="30"/>
      <c r="M4" s="30"/>
      <c r="N4" s="33" t="s">
        <v>61</v>
      </c>
      <c r="O4" s="34"/>
      <c r="P4" s="35"/>
      <c r="Q4" s="35"/>
    </row>
    <row r="5" spans="1:17" ht="15.75" thickBot="1" x14ac:dyDescent="0.3">
      <c r="A5" s="30"/>
      <c r="B5" s="30"/>
      <c r="C5" s="30"/>
      <c r="D5" s="30"/>
      <c r="E5" s="30"/>
      <c r="F5" s="240"/>
      <c r="G5" s="30"/>
      <c r="H5" s="244" t="s">
        <v>25</v>
      </c>
      <c r="I5" s="30"/>
      <c r="J5" s="30"/>
      <c r="K5" s="30"/>
      <c r="L5" s="30"/>
      <c r="M5" s="30"/>
      <c r="N5" s="37" t="s">
        <v>175</v>
      </c>
      <c r="O5" s="38"/>
      <c r="P5" s="39"/>
      <c r="Q5" s="39"/>
    </row>
    <row r="6" spans="1:17" ht="15.75" x14ac:dyDescent="0.25">
      <c r="A6" s="55" t="s">
        <v>155</v>
      </c>
      <c r="B6" s="40"/>
      <c r="C6" s="40"/>
      <c r="D6" s="41"/>
      <c r="E6" s="30"/>
      <c r="F6" s="42"/>
      <c r="G6" s="240" t="s">
        <v>165</v>
      </c>
      <c r="H6" s="30"/>
      <c r="I6" s="30"/>
      <c r="J6" s="30"/>
      <c r="K6" s="30"/>
      <c r="L6" s="30"/>
      <c r="M6" s="30"/>
      <c r="N6" s="246"/>
      <c r="O6" s="246"/>
      <c r="P6" s="235"/>
      <c r="Q6" s="236"/>
    </row>
    <row r="7" spans="1:17" ht="15.75" x14ac:dyDescent="0.25">
      <c r="A7" s="44" t="s">
        <v>156</v>
      </c>
      <c r="B7" s="45"/>
      <c r="C7" s="45"/>
      <c r="D7" s="46"/>
      <c r="E7" s="30"/>
      <c r="F7" s="240" t="s">
        <v>54</v>
      </c>
      <c r="G7" s="30"/>
      <c r="H7" s="30"/>
      <c r="I7" s="30"/>
      <c r="K7" s="229" t="s">
        <v>157</v>
      </c>
      <c r="L7" s="62"/>
      <c r="M7" s="62"/>
      <c r="N7" s="47"/>
      <c r="O7" s="48"/>
      <c r="P7" s="49"/>
      <c r="Q7" s="50"/>
    </row>
    <row r="8" spans="1:17" ht="3" customHeight="1" x14ac:dyDescent="0.25">
      <c r="A8" s="30"/>
      <c r="B8" s="30"/>
      <c r="C8" s="30"/>
      <c r="D8" s="30"/>
      <c r="E8" s="30"/>
      <c r="F8" s="24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</row>
    <row r="9" spans="1:17" x14ac:dyDescent="0.25">
      <c r="A9" s="459" t="s">
        <v>10</v>
      </c>
      <c r="B9" s="421" t="s">
        <v>26</v>
      </c>
      <c r="C9" s="422"/>
      <c r="D9" s="423"/>
      <c r="E9" s="438" t="s">
        <v>12</v>
      </c>
      <c r="F9" s="454" t="s">
        <v>13</v>
      </c>
      <c r="G9" s="438" t="s">
        <v>14</v>
      </c>
      <c r="H9" s="444" t="s">
        <v>15</v>
      </c>
      <c r="I9" s="438" t="s">
        <v>16</v>
      </c>
      <c r="J9" s="446" t="s">
        <v>17</v>
      </c>
      <c r="K9" s="448" t="s">
        <v>27</v>
      </c>
      <c r="L9" s="449"/>
      <c r="M9" s="450"/>
      <c r="N9" s="446" t="s">
        <v>19</v>
      </c>
      <c r="O9" s="467" t="s">
        <v>20</v>
      </c>
      <c r="P9" s="438" t="s">
        <v>29</v>
      </c>
      <c r="Q9" s="438" t="s">
        <v>22</v>
      </c>
    </row>
    <row r="10" spans="1:17" ht="69.75" customHeight="1" x14ac:dyDescent="0.25">
      <c r="A10" s="460"/>
      <c r="B10" s="424"/>
      <c r="C10" s="425"/>
      <c r="D10" s="426"/>
      <c r="E10" s="439"/>
      <c r="F10" s="455"/>
      <c r="G10" s="439"/>
      <c r="H10" s="445"/>
      <c r="I10" s="439"/>
      <c r="J10" s="447"/>
      <c r="K10" s="248" t="s">
        <v>27</v>
      </c>
      <c r="L10" s="248" t="s">
        <v>23</v>
      </c>
      <c r="M10" s="248" t="s">
        <v>24</v>
      </c>
      <c r="N10" s="447"/>
      <c r="O10" s="468"/>
      <c r="P10" s="439"/>
      <c r="Q10" s="439"/>
    </row>
    <row r="11" spans="1:17" s="239" customFormat="1" x14ac:dyDescent="0.25">
      <c r="A11" s="114"/>
      <c r="B11" s="108"/>
      <c r="C11" s="108"/>
      <c r="D11" s="108"/>
      <c r="E11" s="109"/>
      <c r="F11" s="100"/>
      <c r="G11" s="109"/>
      <c r="H11" s="92" t="s">
        <v>173</v>
      </c>
      <c r="I11" s="114"/>
      <c r="J11" s="318"/>
      <c r="K11" s="95"/>
      <c r="L11" s="95"/>
      <c r="M11" s="95"/>
      <c r="N11" s="318"/>
      <c r="O11" s="95"/>
      <c r="P11" s="95"/>
      <c r="Q11" s="22"/>
    </row>
    <row r="12" spans="1:17" s="239" customFormat="1" x14ac:dyDescent="0.25">
      <c r="A12" s="114"/>
      <c r="B12" s="108"/>
      <c r="C12" s="108"/>
      <c r="D12" s="108"/>
      <c r="E12" s="109"/>
      <c r="F12" s="100"/>
      <c r="G12" s="109"/>
      <c r="H12" s="92" t="s">
        <v>176</v>
      </c>
      <c r="I12" s="114"/>
      <c r="J12" s="318"/>
      <c r="K12" s="95"/>
      <c r="L12" s="95"/>
      <c r="M12" s="95"/>
      <c r="N12" s="318"/>
      <c r="O12" s="95"/>
      <c r="P12" s="95"/>
      <c r="Q12" s="22"/>
    </row>
    <row r="13" spans="1:17" s="239" customFormat="1" x14ac:dyDescent="0.25">
      <c r="A13" s="114"/>
      <c r="B13" s="108"/>
      <c r="C13" s="108"/>
      <c r="D13" s="108"/>
      <c r="E13" s="109"/>
      <c r="F13" s="100"/>
      <c r="G13" s="109"/>
      <c r="H13" s="92" t="s">
        <v>83</v>
      </c>
      <c r="I13" s="114"/>
      <c r="J13" s="318"/>
      <c r="K13" s="95"/>
      <c r="L13" s="95"/>
      <c r="M13" s="95"/>
      <c r="N13" s="318"/>
      <c r="O13" s="95"/>
      <c r="P13" s="95"/>
      <c r="Q13" s="22"/>
    </row>
    <row r="14" spans="1:17" s="239" customFormat="1" x14ac:dyDescent="0.25">
      <c r="A14" s="114"/>
      <c r="B14" s="108"/>
      <c r="C14" s="108"/>
      <c r="D14" s="108"/>
      <c r="E14" s="109"/>
      <c r="F14" s="100"/>
      <c r="G14" s="109"/>
      <c r="H14" s="95" t="s">
        <v>85</v>
      </c>
      <c r="I14" s="114"/>
      <c r="J14" s="318"/>
      <c r="K14" s="95"/>
      <c r="L14" s="95"/>
      <c r="M14" s="95"/>
      <c r="N14" s="318"/>
      <c r="O14" s="95"/>
      <c r="P14" s="95"/>
      <c r="Q14" s="111"/>
    </row>
    <row r="15" spans="1:17" s="239" customFormat="1" x14ac:dyDescent="0.25">
      <c r="A15" s="102"/>
      <c r="B15" s="111"/>
      <c r="C15" s="111"/>
      <c r="D15" s="111"/>
      <c r="E15" s="109"/>
      <c r="F15" s="100"/>
      <c r="G15" s="109"/>
      <c r="H15" s="92" t="s">
        <v>86</v>
      </c>
      <c r="I15" s="102"/>
      <c r="J15" s="318"/>
      <c r="K15" s="95"/>
      <c r="L15" s="95"/>
      <c r="M15" s="95"/>
      <c r="N15" s="318"/>
      <c r="O15" s="95"/>
      <c r="P15" s="95"/>
      <c r="Q15" s="111"/>
    </row>
    <row r="16" spans="1:17" s="239" customFormat="1" x14ac:dyDescent="0.25">
      <c r="A16" s="284"/>
      <c r="B16" s="291" t="s">
        <v>356</v>
      </c>
      <c r="C16" s="291"/>
      <c r="D16" s="291"/>
      <c r="E16" s="272">
        <v>2005</v>
      </c>
      <c r="F16" s="306">
        <v>84.5</v>
      </c>
      <c r="G16" s="273" t="s">
        <v>197</v>
      </c>
      <c r="H16" s="274" t="s">
        <v>352</v>
      </c>
      <c r="I16" s="313">
        <v>16</v>
      </c>
      <c r="J16" s="299">
        <v>1.5</v>
      </c>
      <c r="K16" s="269">
        <v>51</v>
      </c>
      <c r="L16" s="269"/>
      <c r="M16" s="269"/>
      <c r="N16" s="299">
        <f>K16*J16</f>
        <v>76.5</v>
      </c>
      <c r="O16" s="269">
        <v>20</v>
      </c>
      <c r="P16" s="273" t="s">
        <v>197</v>
      </c>
      <c r="Q16" s="275" t="s">
        <v>353</v>
      </c>
    </row>
    <row r="17" spans="1:17" x14ac:dyDescent="0.25">
      <c r="A17" s="30" t="s">
        <v>48</v>
      </c>
      <c r="B17" s="30"/>
      <c r="C17" s="30"/>
      <c r="D17" s="233"/>
      <c r="E17" s="234" t="s">
        <v>78</v>
      </c>
      <c r="F17" s="30"/>
      <c r="G17" s="30"/>
      <c r="H17" s="30"/>
      <c r="I17" s="30" t="s">
        <v>48</v>
      </c>
      <c r="J17" s="30"/>
      <c r="K17" s="30"/>
      <c r="L17" s="30"/>
      <c r="M17" s="233"/>
      <c r="N17" s="30"/>
      <c r="O17" s="234" t="s">
        <v>77</v>
      </c>
      <c r="P17" s="30"/>
      <c r="Q17" s="30"/>
    </row>
    <row r="18" spans="1:17" x14ac:dyDescent="0.25">
      <c r="A18" s="30" t="s">
        <v>49</v>
      </c>
      <c r="B18" s="30"/>
      <c r="C18" s="30"/>
      <c r="D18" s="30"/>
      <c r="E18" s="30"/>
      <c r="F18" s="233"/>
      <c r="G18" s="187" t="s">
        <v>73</v>
      </c>
      <c r="H18" s="30"/>
      <c r="I18" s="30" t="s">
        <v>50</v>
      </c>
      <c r="J18" s="30"/>
      <c r="K18" s="30"/>
      <c r="L18" s="30"/>
      <c r="M18" s="30"/>
      <c r="N18" s="30"/>
      <c r="O18" s="30"/>
      <c r="P18" s="202" t="s">
        <v>167</v>
      </c>
    </row>
  </sheetData>
  <sortState ref="A20:Q22">
    <sortCondition descending="1" ref="N20:N22"/>
  </sortState>
  <mergeCells count="14">
    <mergeCell ref="A9:A10"/>
    <mergeCell ref="B9:D10"/>
    <mergeCell ref="E9:E10"/>
    <mergeCell ref="F9:F10"/>
    <mergeCell ref="N3:Q3"/>
    <mergeCell ref="H9:H10"/>
    <mergeCell ref="I9:I10"/>
    <mergeCell ref="J9:J10"/>
    <mergeCell ref="P9:P10"/>
    <mergeCell ref="Q9:Q10"/>
    <mergeCell ref="K9:M9"/>
    <mergeCell ref="N9:N10"/>
    <mergeCell ref="O9:O10"/>
    <mergeCell ref="G9:G10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opLeftCell="A13" zoomScale="120" zoomScaleNormal="120" workbookViewId="0">
      <selection activeCell="S10" sqref="S10"/>
    </sheetView>
  </sheetViews>
  <sheetFormatPr defaultColWidth="8.85546875" defaultRowHeight="15" x14ac:dyDescent="0.25"/>
  <cols>
    <col min="1" max="1" width="6.28515625" style="42" customWidth="1"/>
    <col min="2" max="2" width="3.5703125" style="42" customWidth="1"/>
    <col min="3" max="3" width="6.85546875" style="42" customWidth="1"/>
    <col min="4" max="4" width="8.5703125" style="42" customWidth="1"/>
    <col min="5" max="5" width="5.7109375" style="42" customWidth="1"/>
    <col min="6" max="6" width="6.140625" style="42" customWidth="1"/>
    <col min="7" max="7" width="4.7109375" style="42" customWidth="1"/>
    <col min="8" max="8" width="30.28515625" style="42" customWidth="1"/>
    <col min="9" max="9" width="5" style="42" customWidth="1"/>
    <col min="10" max="10" width="5.85546875" style="42" customWidth="1"/>
    <col min="11" max="11" width="5.42578125" style="42" customWidth="1"/>
    <col min="12" max="12" width="3.42578125" style="42" customWidth="1"/>
    <col min="13" max="13" width="3.5703125" style="42" customWidth="1"/>
    <col min="14" max="14" width="7.28515625" style="42" customWidth="1"/>
    <col min="15" max="15" width="6.7109375" style="42" customWidth="1"/>
    <col min="16" max="16" width="6.140625" style="42" customWidth="1"/>
    <col min="17" max="17" width="14" style="42" customWidth="1"/>
    <col min="18" max="16384" width="8.85546875" style="42"/>
  </cols>
  <sheetData>
    <row r="1" spans="1:17" x14ac:dyDescent="0.25">
      <c r="A1" s="29" t="s">
        <v>0</v>
      </c>
      <c r="B1" s="29"/>
      <c r="C1" s="29"/>
      <c r="D1" s="29"/>
      <c r="E1" s="29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15.75" thickBot="1" x14ac:dyDescent="0.3">
      <c r="A2" s="29" t="s">
        <v>1</v>
      </c>
      <c r="B2" s="29"/>
      <c r="C2" s="29"/>
      <c r="D2" s="29"/>
      <c r="E2" s="29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ht="15.75" thickBot="1" x14ac:dyDescent="0.3">
      <c r="A3" s="30"/>
      <c r="B3" s="30"/>
      <c r="C3" s="30"/>
      <c r="D3" s="30"/>
      <c r="E3" s="30"/>
      <c r="F3" s="30"/>
      <c r="G3" s="30"/>
      <c r="H3" s="30"/>
      <c r="I3" s="30"/>
      <c r="J3" s="29" t="s">
        <v>60</v>
      </c>
      <c r="K3" s="30"/>
      <c r="L3" s="30"/>
      <c r="M3" s="30"/>
      <c r="N3" s="456" t="s">
        <v>3</v>
      </c>
      <c r="O3" s="457"/>
      <c r="P3" s="457"/>
      <c r="Q3" s="458"/>
    </row>
    <row r="4" spans="1:17" ht="26.25" thickBot="1" x14ac:dyDescent="0.3">
      <c r="A4" s="51" t="s">
        <v>4</v>
      </c>
      <c r="B4" s="28">
        <v>25</v>
      </c>
      <c r="C4" s="51" t="s">
        <v>5</v>
      </c>
      <c r="D4" s="28" t="s">
        <v>154</v>
      </c>
      <c r="E4" s="51" t="s">
        <v>6</v>
      </c>
      <c r="F4" s="28">
        <v>2018</v>
      </c>
      <c r="G4" s="30"/>
      <c r="H4" s="32" t="s">
        <v>7</v>
      </c>
      <c r="I4" s="30"/>
      <c r="J4" s="30" t="s">
        <v>8</v>
      </c>
      <c r="K4" s="30"/>
      <c r="L4" s="30"/>
      <c r="M4" s="30"/>
      <c r="N4" s="33" t="s">
        <v>67</v>
      </c>
      <c r="O4" s="34"/>
      <c r="P4" s="35"/>
      <c r="Q4" s="35"/>
    </row>
    <row r="5" spans="1:17" ht="15.75" thickBot="1" x14ac:dyDescent="0.3">
      <c r="A5" s="30"/>
      <c r="B5" s="30"/>
      <c r="C5" s="30"/>
      <c r="D5" s="30"/>
      <c r="E5" s="30"/>
      <c r="F5" s="30"/>
      <c r="G5" s="30"/>
      <c r="H5" s="244" t="s">
        <v>25</v>
      </c>
      <c r="I5" s="30"/>
      <c r="J5" s="30"/>
      <c r="K5" s="30"/>
      <c r="L5" s="30"/>
      <c r="M5" s="30"/>
      <c r="N5" s="37" t="s">
        <v>177</v>
      </c>
      <c r="O5" s="38"/>
      <c r="P5" s="39"/>
      <c r="Q5" s="39"/>
    </row>
    <row r="6" spans="1:17" ht="15.75" x14ac:dyDescent="0.25">
      <c r="A6" s="55" t="s">
        <v>155</v>
      </c>
      <c r="B6" s="40"/>
      <c r="C6" s="40"/>
      <c r="D6" s="41"/>
      <c r="E6" s="30"/>
      <c r="G6" s="30" t="s">
        <v>165</v>
      </c>
      <c r="H6" s="30"/>
      <c r="I6" s="30"/>
      <c r="J6" s="30"/>
      <c r="K6" s="30"/>
      <c r="L6" s="30"/>
      <c r="M6" s="30"/>
      <c r="N6" s="30"/>
      <c r="O6" s="30"/>
      <c r="P6" s="235"/>
      <c r="Q6" s="236"/>
    </row>
    <row r="7" spans="1:17" ht="15.75" x14ac:dyDescent="0.25">
      <c r="A7" s="44" t="s">
        <v>156</v>
      </c>
      <c r="B7" s="45"/>
      <c r="C7" s="45"/>
      <c r="D7" s="46"/>
      <c r="E7" s="30"/>
      <c r="F7" s="30" t="s">
        <v>53</v>
      </c>
      <c r="G7" s="30"/>
      <c r="H7" s="30"/>
      <c r="I7" s="30"/>
      <c r="J7" s="229" t="s">
        <v>157</v>
      </c>
      <c r="K7" s="61"/>
      <c r="L7" s="62"/>
      <c r="M7" s="62"/>
      <c r="N7" s="61"/>
      <c r="O7" s="47"/>
      <c r="P7" s="48"/>
      <c r="Q7" s="50"/>
    </row>
    <row r="8" spans="1:17" ht="4.5" customHeight="1" x14ac:dyDescent="0.2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</row>
    <row r="9" spans="1:17" x14ac:dyDescent="0.25">
      <c r="A9" s="459" t="s">
        <v>10</v>
      </c>
      <c r="B9" s="421" t="s">
        <v>26</v>
      </c>
      <c r="C9" s="422"/>
      <c r="D9" s="423"/>
      <c r="E9" s="461" t="s">
        <v>12</v>
      </c>
      <c r="F9" s="469" t="s">
        <v>13</v>
      </c>
      <c r="G9" s="461" t="s">
        <v>14</v>
      </c>
      <c r="H9" s="463" t="s">
        <v>15</v>
      </c>
      <c r="I9" s="461" t="s">
        <v>16</v>
      </c>
      <c r="J9" s="465" t="s">
        <v>17</v>
      </c>
      <c r="K9" s="464" t="s">
        <v>27</v>
      </c>
      <c r="L9" s="464"/>
      <c r="M9" s="464"/>
      <c r="N9" s="465" t="s">
        <v>19</v>
      </c>
      <c r="O9" s="466" t="s">
        <v>20</v>
      </c>
      <c r="P9" s="461" t="s">
        <v>21</v>
      </c>
      <c r="Q9" s="461" t="s">
        <v>22</v>
      </c>
    </row>
    <row r="10" spans="1:17" ht="70.5" customHeight="1" x14ac:dyDescent="0.25">
      <c r="A10" s="460"/>
      <c r="B10" s="424"/>
      <c r="C10" s="425"/>
      <c r="D10" s="426"/>
      <c r="E10" s="461"/>
      <c r="F10" s="469"/>
      <c r="G10" s="461"/>
      <c r="H10" s="464"/>
      <c r="I10" s="461"/>
      <c r="J10" s="465"/>
      <c r="K10" s="248" t="s">
        <v>27</v>
      </c>
      <c r="L10" s="248" t="s">
        <v>23</v>
      </c>
      <c r="M10" s="248" t="s">
        <v>24</v>
      </c>
      <c r="N10" s="465"/>
      <c r="O10" s="466"/>
      <c r="P10" s="461"/>
      <c r="Q10" s="461"/>
    </row>
    <row r="11" spans="1:17" s="239" customFormat="1" x14ac:dyDescent="0.25">
      <c r="A11" s="95"/>
      <c r="B11" s="94"/>
      <c r="C11" s="94"/>
      <c r="D11" s="94"/>
      <c r="E11" s="95"/>
      <c r="F11" s="253"/>
      <c r="G11" s="95"/>
      <c r="H11" s="92" t="s">
        <v>94</v>
      </c>
      <c r="I11" s="95"/>
      <c r="J11" s="97"/>
      <c r="K11" s="95"/>
      <c r="L11" s="95"/>
      <c r="M11" s="95"/>
      <c r="N11" s="97"/>
      <c r="O11" s="95"/>
      <c r="P11" s="96"/>
      <c r="Q11" s="98"/>
    </row>
    <row r="12" spans="1:17" s="239" customFormat="1" x14ac:dyDescent="0.25">
      <c r="A12" s="114"/>
      <c r="B12" s="108"/>
      <c r="C12" s="108"/>
      <c r="D12" s="108"/>
      <c r="E12" s="109"/>
      <c r="F12" s="100"/>
      <c r="G12" s="109"/>
      <c r="H12" s="104" t="s">
        <v>95</v>
      </c>
      <c r="I12" s="114"/>
      <c r="J12" s="97"/>
      <c r="K12" s="95"/>
      <c r="L12" s="95"/>
      <c r="M12" s="95"/>
      <c r="N12" s="97"/>
      <c r="O12" s="95"/>
      <c r="P12" s="96"/>
      <c r="Q12" s="22"/>
    </row>
    <row r="13" spans="1:17" s="239" customFormat="1" ht="30" x14ac:dyDescent="0.25">
      <c r="A13" s="122">
        <v>11</v>
      </c>
      <c r="B13" s="194" t="s">
        <v>355</v>
      </c>
      <c r="C13" s="194"/>
      <c r="D13" s="194"/>
      <c r="E13" s="281">
        <v>2004</v>
      </c>
      <c r="F13" s="305">
        <v>46.3</v>
      </c>
      <c r="G13" s="282" t="s">
        <v>236</v>
      </c>
      <c r="H13" s="210" t="s">
        <v>352</v>
      </c>
      <c r="I13" s="283">
        <v>16</v>
      </c>
      <c r="J13" s="290">
        <v>1.8</v>
      </c>
      <c r="K13" s="122">
        <v>41</v>
      </c>
      <c r="L13" s="283"/>
      <c r="M13" s="283"/>
      <c r="N13" s="290">
        <f>K13*J13</f>
        <v>73.8</v>
      </c>
      <c r="O13" s="283">
        <v>8</v>
      </c>
      <c r="P13" s="282" t="s">
        <v>236</v>
      </c>
      <c r="Q13" s="286" t="s">
        <v>353</v>
      </c>
    </row>
    <row r="14" spans="1:17" s="239" customFormat="1" x14ac:dyDescent="0.25">
      <c r="A14" s="114"/>
      <c r="B14" s="108"/>
      <c r="C14" s="108"/>
      <c r="D14" s="108"/>
      <c r="E14" s="109"/>
      <c r="F14" s="105"/>
      <c r="G14" s="109"/>
      <c r="H14" s="92" t="s">
        <v>96</v>
      </c>
      <c r="I14" s="114"/>
      <c r="J14" s="97"/>
      <c r="K14" s="95"/>
      <c r="L14" s="95"/>
      <c r="M14" s="95"/>
      <c r="N14" s="290"/>
      <c r="O14" s="95"/>
      <c r="P14" s="96"/>
      <c r="Q14" s="111"/>
    </row>
    <row r="15" spans="1:17" s="239" customFormat="1" x14ac:dyDescent="0.25">
      <c r="A15" s="122">
        <v>2</v>
      </c>
      <c r="B15" s="291" t="s">
        <v>203</v>
      </c>
      <c r="C15" s="291"/>
      <c r="D15" s="291"/>
      <c r="E15" s="272">
        <v>2004</v>
      </c>
      <c r="F15" s="306">
        <v>51.15</v>
      </c>
      <c r="G15" s="273" t="s">
        <v>197</v>
      </c>
      <c r="H15" s="274" t="s">
        <v>198</v>
      </c>
      <c r="I15" s="274">
        <v>16</v>
      </c>
      <c r="J15" s="299">
        <v>1.65</v>
      </c>
      <c r="K15" s="269">
        <v>82</v>
      </c>
      <c r="L15" s="269"/>
      <c r="M15" s="269"/>
      <c r="N15" s="290">
        <f>K15*J15</f>
        <v>135.29999999999998</v>
      </c>
      <c r="O15" s="269">
        <v>18</v>
      </c>
      <c r="P15" s="282" t="s">
        <v>389</v>
      </c>
      <c r="Q15" s="270" t="s">
        <v>199</v>
      </c>
    </row>
    <row r="16" spans="1:17" s="239" customFormat="1" x14ac:dyDescent="0.25">
      <c r="A16" s="122">
        <v>9</v>
      </c>
      <c r="B16" s="291" t="s">
        <v>202</v>
      </c>
      <c r="C16" s="291"/>
      <c r="D16" s="291"/>
      <c r="E16" s="272">
        <v>2004</v>
      </c>
      <c r="F16" s="306">
        <v>51.7</v>
      </c>
      <c r="G16" s="273" t="s">
        <v>197</v>
      </c>
      <c r="H16" s="274" t="s">
        <v>198</v>
      </c>
      <c r="I16" s="274">
        <v>14</v>
      </c>
      <c r="J16" s="299">
        <v>1.1000000000000001</v>
      </c>
      <c r="K16" s="269">
        <v>73</v>
      </c>
      <c r="L16" s="269"/>
      <c r="M16" s="269"/>
      <c r="N16" s="290">
        <f>K16*J16</f>
        <v>80.300000000000011</v>
      </c>
      <c r="O16" s="269">
        <v>10</v>
      </c>
      <c r="P16" s="282" t="s">
        <v>197</v>
      </c>
      <c r="Q16" s="270" t="s">
        <v>199</v>
      </c>
    </row>
    <row r="17" spans="1:17" s="239" customFormat="1" x14ac:dyDescent="0.25">
      <c r="A17" s="114"/>
      <c r="B17" s="108"/>
      <c r="C17" s="108"/>
      <c r="D17" s="108"/>
      <c r="E17" s="109"/>
      <c r="F17" s="105"/>
      <c r="G17" s="109"/>
      <c r="H17" s="92" t="s">
        <v>178</v>
      </c>
      <c r="I17" s="95"/>
      <c r="J17" s="97"/>
      <c r="K17" s="95"/>
      <c r="L17" s="95"/>
      <c r="M17" s="95"/>
      <c r="N17" s="290"/>
      <c r="O17" s="95"/>
      <c r="P17" s="96"/>
      <c r="Q17" s="111"/>
    </row>
    <row r="18" spans="1:17" s="239" customFormat="1" x14ac:dyDescent="0.25">
      <c r="A18" s="122">
        <v>4</v>
      </c>
      <c r="B18" s="194" t="s">
        <v>274</v>
      </c>
      <c r="C18" s="194"/>
      <c r="D18" s="194"/>
      <c r="E18" s="281">
        <v>2004</v>
      </c>
      <c r="F18" s="305">
        <v>55.75</v>
      </c>
      <c r="G18" s="273" t="s">
        <v>197</v>
      </c>
      <c r="H18" s="210" t="s">
        <v>265</v>
      </c>
      <c r="I18" s="210">
        <v>16</v>
      </c>
      <c r="J18" s="290">
        <v>1.575</v>
      </c>
      <c r="K18" s="283">
        <v>78</v>
      </c>
      <c r="L18" s="283"/>
      <c r="M18" s="283"/>
      <c r="N18" s="290">
        <f>K18*J18</f>
        <v>122.85</v>
      </c>
      <c r="O18" s="283">
        <v>15</v>
      </c>
      <c r="P18" s="282" t="s">
        <v>389</v>
      </c>
      <c r="Q18" s="285" t="s">
        <v>266</v>
      </c>
    </row>
    <row r="19" spans="1:17" s="239" customFormat="1" ht="30" x14ac:dyDescent="0.25">
      <c r="A19" s="122">
        <v>5</v>
      </c>
      <c r="B19" s="194" t="s">
        <v>354</v>
      </c>
      <c r="C19" s="194"/>
      <c r="D19" s="194"/>
      <c r="E19" s="281">
        <v>2004</v>
      </c>
      <c r="F19" s="305">
        <v>57.85</v>
      </c>
      <c r="G19" s="282" t="s">
        <v>291</v>
      </c>
      <c r="H19" s="210" t="s">
        <v>352</v>
      </c>
      <c r="I19" s="283">
        <v>24</v>
      </c>
      <c r="J19" s="290">
        <v>4.2</v>
      </c>
      <c r="K19" s="122">
        <v>29</v>
      </c>
      <c r="L19" s="283"/>
      <c r="M19" s="283"/>
      <c r="N19" s="290">
        <f>K19*J19</f>
        <v>121.80000000000001</v>
      </c>
      <c r="O19" s="283">
        <v>14</v>
      </c>
      <c r="P19" s="282" t="s">
        <v>197</v>
      </c>
      <c r="Q19" s="286" t="s">
        <v>353</v>
      </c>
    </row>
    <row r="20" spans="1:17" s="239" customFormat="1" ht="30" x14ac:dyDescent="0.25">
      <c r="A20" s="122">
        <v>10</v>
      </c>
      <c r="B20" s="194" t="s">
        <v>254</v>
      </c>
      <c r="C20" s="194"/>
      <c r="D20" s="194"/>
      <c r="E20" s="281">
        <v>2004</v>
      </c>
      <c r="F20" s="305">
        <v>55.25</v>
      </c>
      <c r="G20" s="282" t="s">
        <v>197</v>
      </c>
      <c r="H20" s="210" t="s">
        <v>239</v>
      </c>
      <c r="I20" s="283">
        <v>20</v>
      </c>
      <c r="J20" s="290">
        <v>2.1</v>
      </c>
      <c r="K20" s="122">
        <v>37</v>
      </c>
      <c r="L20" s="283"/>
      <c r="M20" s="283"/>
      <c r="N20" s="290">
        <f>K20*J20</f>
        <v>77.7</v>
      </c>
      <c r="O20" s="283">
        <v>9</v>
      </c>
      <c r="P20" s="282" t="s">
        <v>197</v>
      </c>
      <c r="Q20" s="286" t="s">
        <v>245</v>
      </c>
    </row>
    <row r="21" spans="1:17" s="239" customFormat="1" x14ac:dyDescent="0.25">
      <c r="A21" s="122">
        <v>12</v>
      </c>
      <c r="B21" s="194" t="s">
        <v>251</v>
      </c>
      <c r="C21" s="194"/>
      <c r="D21" s="194"/>
      <c r="E21" s="281">
        <v>2004</v>
      </c>
      <c r="F21" s="305">
        <v>55.55</v>
      </c>
      <c r="G21" s="282" t="s">
        <v>197</v>
      </c>
      <c r="H21" s="210" t="s">
        <v>239</v>
      </c>
      <c r="I21" s="283">
        <v>14</v>
      </c>
      <c r="J21" s="290">
        <v>1.05</v>
      </c>
      <c r="K21" s="122">
        <v>65</v>
      </c>
      <c r="L21" s="283"/>
      <c r="M21" s="283"/>
      <c r="N21" s="290">
        <f>K21*J21</f>
        <v>68.25</v>
      </c>
      <c r="O21" s="283">
        <v>7</v>
      </c>
      <c r="P21" s="282" t="s">
        <v>197</v>
      </c>
      <c r="Q21" s="286" t="s">
        <v>240</v>
      </c>
    </row>
    <row r="22" spans="1:17" s="239" customFormat="1" x14ac:dyDescent="0.25">
      <c r="A22" s="122">
        <v>13</v>
      </c>
      <c r="B22" s="194" t="s">
        <v>302</v>
      </c>
      <c r="C22" s="194"/>
      <c r="D22" s="194"/>
      <c r="E22" s="281">
        <v>2004</v>
      </c>
      <c r="F22" s="305">
        <v>57.5</v>
      </c>
      <c r="G22" s="282" t="s">
        <v>344</v>
      </c>
      <c r="H22" s="210" t="s">
        <v>292</v>
      </c>
      <c r="I22" s="210">
        <v>12</v>
      </c>
      <c r="J22" s="290">
        <v>0.78800000000000003</v>
      </c>
      <c r="K22" s="283">
        <v>69</v>
      </c>
      <c r="L22" s="283"/>
      <c r="M22" s="283"/>
      <c r="N22" s="290">
        <f>K22*J22</f>
        <v>54.372</v>
      </c>
      <c r="O22" s="283">
        <v>6</v>
      </c>
      <c r="P22" s="282" t="s">
        <v>197</v>
      </c>
      <c r="Q22" s="286" t="s">
        <v>293</v>
      </c>
    </row>
    <row r="23" spans="1:17" s="239" customFormat="1" x14ac:dyDescent="0.25">
      <c r="A23" s="86"/>
      <c r="B23" s="79"/>
      <c r="C23" s="79"/>
      <c r="D23" s="79"/>
      <c r="E23" s="77"/>
      <c r="F23" s="73"/>
      <c r="G23" s="69"/>
      <c r="H23" s="92" t="s">
        <v>81</v>
      </c>
      <c r="I23" s="77"/>
      <c r="J23" s="76"/>
      <c r="K23" s="77"/>
      <c r="L23" s="77"/>
      <c r="M23" s="77"/>
      <c r="N23" s="290"/>
      <c r="O23" s="77"/>
      <c r="P23" s="69"/>
      <c r="Q23" s="78"/>
    </row>
    <row r="24" spans="1:17" s="239" customFormat="1" ht="30" x14ac:dyDescent="0.25">
      <c r="A24" s="122">
        <v>1</v>
      </c>
      <c r="B24" s="194" t="s">
        <v>351</v>
      </c>
      <c r="C24" s="194"/>
      <c r="D24" s="194"/>
      <c r="E24" s="281">
        <v>2004</v>
      </c>
      <c r="F24" s="305">
        <v>66.8</v>
      </c>
      <c r="G24" s="282" t="s">
        <v>296</v>
      </c>
      <c r="H24" s="210" t="s">
        <v>352</v>
      </c>
      <c r="I24" s="283">
        <v>24</v>
      </c>
      <c r="J24" s="290">
        <v>4</v>
      </c>
      <c r="K24" s="122">
        <v>47</v>
      </c>
      <c r="L24" s="283"/>
      <c r="M24" s="283"/>
      <c r="N24" s="290">
        <f>K24*J24</f>
        <v>188</v>
      </c>
      <c r="O24" s="283">
        <v>20</v>
      </c>
      <c r="P24" s="283" t="s">
        <v>294</v>
      </c>
      <c r="Q24" s="286" t="s">
        <v>353</v>
      </c>
    </row>
    <row r="25" spans="1:17" s="239" customFormat="1" x14ac:dyDescent="0.25">
      <c r="A25" s="122">
        <v>3</v>
      </c>
      <c r="B25" s="194" t="s">
        <v>276</v>
      </c>
      <c r="C25" s="194"/>
      <c r="D25" s="194"/>
      <c r="E25" s="281">
        <v>2004</v>
      </c>
      <c r="F25" s="305">
        <v>85.35</v>
      </c>
      <c r="G25" s="282" t="s">
        <v>296</v>
      </c>
      <c r="H25" s="210" t="s">
        <v>265</v>
      </c>
      <c r="I25" s="210">
        <v>20</v>
      </c>
      <c r="J25" s="290">
        <v>2</v>
      </c>
      <c r="K25" s="283">
        <v>66</v>
      </c>
      <c r="L25" s="283"/>
      <c r="M25" s="283"/>
      <c r="N25" s="290">
        <f>K25*J25</f>
        <v>132</v>
      </c>
      <c r="O25" s="283">
        <v>16</v>
      </c>
      <c r="P25" s="282" t="s">
        <v>197</v>
      </c>
      <c r="Q25" s="285" t="s">
        <v>266</v>
      </c>
    </row>
    <row r="26" spans="1:17" s="239" customFormat="1" x14ac:dyDescent="0.25">
      <c r="A26" s="122">
        <v>6</v>
      </c>
      <c r="B26" s="194" t="s">
        <v>235</v>
      </c>
      <c r="C26" s="194"/>
      <c r="D26" s="194"/>
      <c r="E26" s="283">
        <v>2004</v>
      </c>
      <c r="F26" s="207">
        <v>64.8</v>
      </c>
      <c r="G26" s="283" t="s">
        <v>236</v>
      </c>
      <c r="H26" s="198" t="s">
        <v>232</v>
      </c>
      <c r="I26" s="283">
        <v>20</v>
      </c>
      <c r="J26" s="290">
        <v>2</v>
      </c>
      <c r="K26" s="283">
        <v>56</v>
      </c>
      <c r="L26" s="283"/>
      <c r="M26" s="283"/>
      <c r="N26" s="290">
        <f>K26*J26</f>
        <v>112</v>
      </c>
      <c r="O26" s="283">
        <v>13</v>
      </c>
      <c r="P26" s="282" t="s">
        <v>344</v>
      </c>
      <c r="Q26" s="285" t="s">
        <v>233</v>
      </c>
    </row>
    <row r="27" spans="1:17" s="239" customFormat="1" x14ac:dyDescent="0.25">
      <c r="A27" s="122">
        <v>7</v>
      </c>
      <c r="B27" s="194" t="s">
        <v>252</v>
      </c>
      <c r="C27" s="194"/>
      <c r="D27" s="194"/>
      <c r="E27" s="281">
        <v>2004</v>
      </c>
      <c r="F27" s="305">
        <v>68</v>
      </c>
      <c r="G27" s="282" t="s">
        <v>197</v>
      </c>
      <c r="H27" s="210" t="s">
        <v>239</v>
      </c>
      <c r="I27" s="283">
        <v>20</v>
      </c>
      <c r="J27" s="290">
        <v>2</v>
      </c>
      <c r="K27" s="122">
        <v>54</v>
      </c>
      <c r="L27" s="283"/>
      <c r="M27" s="283"/>
      <c r="N27" s="290">
        <f>K27*J27</f>
        <v>108</v>
      </c>
      <c r="O27" s="283">
        <v>12</v>
      </c>
      <c r="P27" s="282" t="s">
        <v>390</v>
      </c>
      <c r="Q27" s="286" t="s">
        <v>240</v>
      </c>
    </row>
    <row r="28" spans="1:17" s="239" customFormat="1" x14ac:dyDescent="0.25">
      <c r="A28" s="122">
        <v>8</v>
      </c>
      <c r="B28" s="194" t="s">
        <v>237</v>
      </c>
      <c r="C28" s="194"/>
      <c r="D28" s="194"/>
      <c r="E28" s="281">
        <v>2004</v>
      </c>
      <c r="F28" s="305">
        <v>68.25</v>
      </c>
      <c r="G28" s="282" t="s">
        <v>197</v>
      </c>
      <c r="H28" s="210" t="s">
        <v>232</v>
      </c>
      <c r="I28" s="210">
        <v>14</v>
      </c>
      <c r="J28" s="290">
        <v>1</v>
      </c>
      <c r="K28" s="283">
        <v>86</v>
      </c>
      <c r="L28" s="283"/>
      <c r="M28" s="283"/>
      <c r="N28" s="290">
        <f>K28*J28</f>
        <v>86</v>
      </c>
      <c r="O28" s="283">
        <v>11</v>
      </c>
      <c r="P28" s="282" t="s">
        <v>197</v>
      </c>
      <c r="Q28" s="285" t="s">
        <v>233</v>
      </c>
    </row>
    <row r="29" spans="1:17" x14ac:dyDescent="0.25">
      <c r="A29" s="30" t="s">
        <v>48</v>
      </c>
      <c r="B29" s="30"/>
      <c r="C29" s="30"/>
      <c r="D29" s="233"/>
      <c r="E29" s="234" t="s">
        <v>78</v>
      </c>
      <c r="F29" s="30"/>
      <c r="G29" s="30"/>
      <c r="H29" s="30"/>
      <c r="I29" s="30" t="s">
        <v>48</v>
      </c>
      <c r="J29" s="30"/>
      <c r="K29" s="30"/>
      <c r="L29" s="30"/>
      <c r="M29" s="233"/>
      <c r="N29" s="30"/>
      <c r="O29" s="234" t="s">
        <v>77</v>
      </c>
      <c r="P29" s="30"/>
      <c r="Q29" s="30"/>
    </row>
    <row r="30" spans="1:17" x14ac:dyDescent="0.25">
      <c r="A30" s="30" t="s">
        <v>49</v>
      </c>
      <c r="B30" s="30"/>
      <c r="C30" s="30"/>
      <c r="D30" s="30"/>
      <c r="E30" s="30"/>
      <c r="F30" s="233"/>
      <c r="G30" s="187" t="s">
        <v>73</v>
      </c>
      <c r="H30" s="30"/>
      <c r="I30" s="30" t="s">
        <v>50</v>
      </c>
      <c r="J30" s="30"/>
      <c r="K30" s="30"/>
      <c r="L30" s="30"/>
      <c r="M30" s="30"/>
      <c r="N30" s="30"/>
      <c r="O30" s="30"/>
      <c r="P30" s="202" t="s">
        <v>167</v>
      </c>
    </row>
    <row r="31" spans="1:17" x14ac:dyDescent="0.2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</row>
  </sheetData>
  <sortState ref="A18:Q22">
    <sortCondition descending="1" ref="N18:N22"/>
  </sortState>
  <mergeCells count="14">
    <mergeCell ref="O9:O10"/>
    <mergeCell ref="N3:Q3"/>
    <mergeCell ref="A9:A10"/>
    <mergeCell ref="B9:D10"/>
    <mergeCell ref="E9:E10"/>
    <mergeCell ref="F9:F10"/>
    <mergeCell ref="G9:G10"/>
    <mergeCell ref="H9:H10"/>
    <mergeCell ref="I9:I10"/>
    <mergeCell ref="J9:J10"/>
    <mergeCell ref="K9:M9"/>
    <mergeCell ref="N9:N10"/>
    <mergeCell ref="Q9:Q10"/>
    <mergeCell ref="P9:P10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zoomScale="120" zoomScaleNormal="120" workbookViewId="0">
      <selection activeCell="J7" sqref="J7:Q7"/>
    </sheetView>
  </sheetViews>
  <sheetFormatPr defaultColWidth="8.85546875" defaultRowHeight="15" x14ac:dyDescent="0.25"/>
  <cols>
    <col min="1" max="1" width="6.140625" style="42" customWidth="1"/>
    <col min="2" max="2" width="3.7109375" style="42" customWidth="1"/>
    <col min="3" max="3" width="6.5703125" style="42" customWidth="1"/>
    <col min="4" max="4" width="10" style="42" customWidth="1"/>
    <col min="5" max="5" width="5.85546875" style="42" customWidth="1"/>
    <col min="6" max="6" width="6.5703125" style="245" customWidth="1"/>
    <col min="7" max="7" width="5.7109375" style="42" customWidth="1"/>
    <col min="8" max="8" width="30.140625" style="42" customWidth="1"/>
    <col min="9" max="9" width="5.42578125" style="42" customWidth="1"/>
    <col min="10" max="10" width="5.85546875" style="42" customWidth="1"/>
    <col min="11" max="11" width="4.5703125" style="42" customWidth="1"/>
    <col min="12" max="13" width="2.7109375" style="42" customWidth="1"/>
    <col min="14" max="14" width="7.42578125" style="42" customWidth="1"/>
    <col min="15" max="16" width="6.140625" style="42" customWidth="1"/>
    <col min="17" max="17" width="14.28515625" style="42" customWidth="1"/>
    <col min="18" max="16384" width="8.85546875" style="42"/>
  </cols>
  <sheetData>
    <row r="1" spans="1:17" x14ac:dyDescent="0.25">
      <c r="A1" s="29" t="s">
        <v>0</v>
      </c>
      <c r="B1" s="29"/>
      <c r="C1" s="29"/>
      <c r="D1" s="29"/>
      <c r="E1" s="29"/>
      <c r="F1" s="24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15.75" thickBot="1" x14ac:dyDescent="0.3">
      <c r="A2" s="29" t="s">
        <v>1</v>
      </c>
      <c r="B2" s="29"/>
      <c r="C2" s="29"/>
      <c r="D2" s="29"/>
      <c r="E2" s="29"/>
      <c r="F2" s="24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ht="15.75" thickBot="1" x14ac:dyDescent="0.3">
      <c r="A3" s="30"/>
      <c r="B3" s="30"/>
      <c r="C3" s="30"/>
      <c r="D3" s="30"/>
      <c r="E3" s="30"/>
      <c r="F3" s="240"/>
      <c r="G3" s="30"/>
      <c r="H3" s="30"/>
      <c r="I3" s="30"/>
      <c r="J3" s="29" t="s">
        <v>60</v>
      </c>
      <c r="K3" s="30"/>
      <c r="L3" s="30"/>
      <c r="M3" s="30"/>
      <c r="N3" s="456" t="s">
        <v>3</v>
      </c>
      <c r="O3" s="457"/>
      <c r="P3" s="457"/>
      <c r="Q3" s="458"/>
    </row>
    <row r="4" spans="1:17" ht="26.25" thickBot="1" x14ac:dyDescent="0.3">
      <c r="A4" s="51" t="s">
        <v>4</v>
      </c>
      <c r="B4" s="28">
        <v>25</v>
      </c>
      <c r="C4" s="51" t="s">
        <v>5</v>
      </c>
      <c r="D4" s="28" t="s">
        <v>154</v>
      </c>
      <c r="E4" s="51" t="s">
        <v>6</v>
      </c>
      <c r="F4" s="57">
        <v>2018</v>
      </c>
      <c r="G4" s="30"/>
      <c r="H4" s="32" t="s">
        <v>7</v>
      </c>
      <c r="I4" s="30"/>
      <c r="J4" s="30" t="s">
        <v>8</v>
      </c>
      <c r="K4" s="30"/>
      <c r="L4" s="30"/>
      <c r="M4" s="30"/>
      <c r="N4" s="33" t="s">
        <v>68</v>
      </c>
      <c r="O4" s="34"/>
      <c r="P4" s="35"/>
      <c r="Q4" s="35"/>
    </row>
    <row r="5" spans="1:17" ht="15.75" thickBot="1" x14ac:dyDescent="0.3">
      <c r="A5" s="30"/>
      <c r="B5" s="30"/>
      <c r="C5" s="30"/>
      <c r="D5" s="30"/>
      <c r="E5" s="30"/>
      <c r="F5" s="240"/>
      <c r="G5" s="30"/>
      <c r="H5" s="244" t="s">
        <v>25</v>
      </c>
      <c r="I5" s="30"/>
      <c r="J5" s="30"/>
      <c r="K5" s="30"/>
      <c r="L5" s="30"/>
      <c r="M5" s="30"/>
      <c r="N5" s="37" t="s">
        <v>179</v>
      </c>
      <c r="O5" s="38"/>
      <c r="P5" s="39"/>
      <c r="Q5" s="39"/>
    </row>
    <row r="6" spans="1:17" ht="15.75" x14ac:dyDescent="0.25">
      <c r="A6" s="55" t="s">
        <v>155</v>
      </c>
      <c r="B6" s="40"/>
      <c r="C6" s="40"/>
      <c r="D6" s="41"/>
      <c r="G6" s="240" t="s">
        <v>165</v>
      </c>
      <c r="H6" s="30"/>
      <c r="I6" s="30"/>
      <c r="J6" s="30"/>
      <c r="K6" s="30"/>
      <c r="L6" s="30"/>
      <c r="M6" s="30"/>
      <c r="N6" s="30"/>
      <c r="O6" s="30"/>
      <c r="P6" s="235"/>
      <c r="Q6" s="251"/>
    </row>
    <row r="7" spans="1:17" ht="15.75" x14ac:dyDescent="0.25">
      <c r="A7" s="44" t="s">
        <v>156</v>
      </c>
      <c r="B7" s="45"/>
      <c r="C7" s="45"/>
      <c r="D7" s="46"/>
      <c r="E7" s="30"/>
      <c r="F7" s="240" t="s">
        <v>53</v>
      </c>
      <c r="G7" s="30"/>
      <c r="H7" s="30"/>
      <c r="I7" s="30"/>
      <c r="J7" s="229" t="s">
        <v>157</v>
      </c>
      <c r="K7" s="61"/>
      <c r="L7" s="62"/>
      <c r="M7" s="62"/>
      <c r="N7" s="47"/>
      <c r="O7" s="48"/>
      <c r="P7" s="48"/>
      <c r="Q7" s="50"/>
    </row>
    <row r="8" spans="1:17" ht="3.75" customHeight="1" x14ac:dyDescent="0.25">
      <c r="A8" s="30"/>
      <c r="B8" s="30"/>
      <c r="C8" s="30"/>
      <c r="D8" s="30"/>
      <c r="E8" s="30"/>
      <c r="F8" s="24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</row>
    <row r="9" spans="1:17" ht="14.45" customHeight="1" x14ac:dyDescent="0.25">
      <c r="A9" s="459" t="s">
        <v>10</v>
      </c>
      <c r="B9" s="421" t="s">
        <v>26</v>
      </c>
      <c r="C9" s="470"/>
      <c r="D9" s="471"/>
      <c r="E9" s="461" t="s">
        <v>12</v>
      </c>
      <c r="F9" s="462" t="s">
        <v>13</v>
      </c>
      <c r="G9" s="461" t="s">
        <v>14</v>
      </c>
      <c r="H9" s="444" t="s">
        <v>15</v>
      </c>
      <c r="I9" s="461" t="s">
        <v>16</v>
      </c>
      <c r="J9" s="465" t="s">
        <v>17</v>
      </c>
      <c r="K9" s="464" t="s">
        <v>27</v>
      </c>
      <c r="L9" s="464"/>
      <c r="M9" s="464"/>
      <c r="N9" s="465" t="s">
        <v>19</v>
      </c>
      <c r="O9" s="466" t="s">
        <v>20</v>
      </c>
      <c r="P9" s="461" t="s">
        <v>21</v>
      </c>
      <c r="Q9" s="461" t="s">
        <v>22</v>
      </c>
    </row>
    <row r="10" spans="1:17" ht="67.5" customHeight="1" x14ac:dyDescent="0.25">
      <c r="A10" s="460"/>
      <c r="B10" s="472"/>
      <c r="C10" s="473"/>
      <c r="D10" s="474"/>
      <c r="E10" s="461"/>
      <c r="F10" s="462"/>
      <c r="G10" s="461"/>
      <c r="H10" s="445"/>
      <c r="I10" s="461"/>
      <c r="J10" s="465"/>
      <c r="K10" s="248" t="s">
        <v>27</v>
      </c>
      <c r="L10" s="248" t="s">
        <v>23</v>
      </c>
      <c r="M10" s="248" t="s">
        <v>24</v>
      </c>
      <c r="N10" s="465"/>
      <c r="O10" s="466"/>
      <c r="P10" s="461"/>
      <c r="Q10" s="461"/>
    </row>
    <row r="11" spans="1:17" s="239" customFormat="1" x14ac:dyDescent="0.25">
      <c r="A11" s="95"/>
      <c r="B11" s="94"/>
      <c r="C11" s="94"/>
      <c r="D11" s="94"/>
      <c r="E11" s="95"/>
      <c r="F11" s="96"/>
      <c r="G11" s="95"/>
      <c r="H11" s="106" t="s">
        <v>180</v>
      </c>
      <c r="I11" s="95"/>
      <c r="J11" s="97"/>
      <c r="K11" s="95"/>
      <c r="L11" s="95"/>
      <c r="M11" s="95"/>
      <c r="N11" s="97"/>
      <c r="O11" s="95"/>
      <c r="P11" s="95"/>
      <c r="Q11" s="98"/>
    </row>
    <row r="12" spans="1:17" s="239" customFormat="1" x14ac:dyDescent="0.25">
      <c r="A12" s="95"/>
      <c r="B12" s="94"/>
      <c r="C12" s="94"/>
      <c r="D12" s="94"/>
      <c r="E12" s="95"/>
      <c r="F12" s="96"/>
      <c r="G12" s="95"/>
      <c r="H12" s="106" t="s">
        <v>97</v>
      </c>
      <c r="I12" s="95"/>
      <c r="J12" s="97"/>
      <c r="K12" s="95"/>
      <c r="L12" s="95"/>
      <c r="M12" s="95"/>
      <c r="N12" s="97"/>
      <c r="O12" s="95"/>
      <c r="P12" s="95"/>
      <c r="Q12" s="98"/>
    </row>
    <row r="13" spans="1:17" s="239" customFormat="1" x14ac:dyDescent="0.25">
      <c r="A13" s="122">
        <v>12</v>
      </c>
      <c r="B13" s="194" t="s">
        <v>271</v>
      </c>
      <c r="C13" s="194"/>
      <c r="D13" s="194"/>
      <c r="E13" s="281">
        <v>2003</v>
      </c>
      <c r="F13" s="305">
        <v>50.4</v>
      </c>
      <c r="G13" s="282" t="s">
        <v>236</v>
      </c>
      <c r="H13" s="210" t="s">
        <v>265</v>
      </c>
      <c r="I13" s="210">
        <v>16</v>
      </c>
      <c r="J13" s="290">
        <v>2.8</v>
      </c>
      <c r="K13" s="283">
        <v>63</v>
      </c>
      <c r="L13" s="283"/>
      <c r="M13" s="283"/>
      <c r="N13" s="290">
        <f>K13*J13</f>
        <v>176.39999999999998</v>
      </c>
      <c r="O13" s="283">
        <v>7</v>
      </c>
      <c r="P13" s="282" t="s">
        <v>236</v>
      </c>
      <c r="Q13" s="285" t="s">
        <v>266</v>
      </c>
    </row>
    <row r="14" spans="1:17" s="239" customFormat="1" x14ac:dyDescent="0.25">
      <c r="A14" s="114"/>
      <c r="B14" s="108"/>
      <c r="C14" s="108"/>
      <c r="D14" s="108"/>
      <c r="E14" s="109"/>
      <c r="F14" s="105"/>
      <c r="G14" s="109"/>
      <c r="H14" s="106" t="s">
        <v>98</v>
      </c>
      <c r="I14" s="114"/>
      <c r="J14" s="97"/>
      <c r="K14" s="95"/>
      <c r="L14" s="95"/>
      <c r="M14" s="95"/>
      <c r="N14" s="290"/>
      <c r="O14" s="95"/>
      <c r="P14" s="95"/>
      <c r="Q14" s="111"/>
    </row>
    <row r="15" spans="1:17" s="239" customFormat="1" x14ac:dyDescent="0.25">
      <c r="A15" s="122">
        <v>7</v>
      </c>
      <c r="B15" s="194" t="s">
        <v>243</v>
      </c>
      <c r="C15" s="194"/>
      <c r="D15" s="194"/>
      <c r="E15" s="281">
        <v>2002</v>
      </c>
      <c r="F15" s="305">
        <v>56.5</v>
      </c>
      <c r="G15" s="273" t="s">
        <v>291</v>
      </c>
      <c r="H15" s="210" t="s">
        <v>239</v>
      </c>
      <c r="I15" s="283">
        <v>20</v>
      </c>
      <c r="J15" s="290">
        <v>5</v>
      </c>
      <c r="K15" s="122">
        <v>40</v>
      </c>
      <c r="L15" s="283"/>
      <c r="M15" s="283"/>
      <c r="N15" s="290">
        <f>K15*J15</f>
        <v>200</v>
      </c>
      <c r="O15" s="283">
        <v>12</v>
      </c>
      <c r="P15" s="282" t="s">
        <v>299</v>
      </c>
      <c r="Q15" s="286" t="s">
        <v>240</v>
      </c>
    </row>
    <row r="16" spans="1:17" s="239" customFormat="1" ht="30" x14ac:dyDescent="0.25">
      <c r="A16" s="122">
        <v>13</v>
      </c>
      <c r="B16" s="194" t="s">
        <v>226</v>
      </c>
      <c r="C16" s="194"/>
      <c r="D16" s="194"/>
      <c r="E16" s="281">
        <v>2003</v>
      </c>
      <c r="F16" s="305">
        <v>54.5</v>
      </c>
      <c r="G16" s="282" t="s">
        <v>299</v>
      </c>
      <c r="H16" s="210" t="s">
        <v>220</v>
      </c>
      <c r="I16" s="283">
        <v>16</v>
      </c>
      <c r="J16" s="290">
        <v>2.5</v>
      </c>
      <c r="K16" s="122">
        <v>60</v>
      </c>
      <c r="L16" s="283"/>
      <c r="M16" s="283"/>
      <c r="N16" s="290">
        <f>K16*J16</f>
        <v>150</v>
      </c>
      <c r="O16" s="283">
        <v>6</v>
      </c>
      <c r="P16" s="282" t="s">
        <v>389</v>
      </c>
      <c r="Q16" s="286" t="s">
        <v>221</v>
      </c>
    </row>
    <row r="17" spans="1:17" s="239" customFormat="1" x14ac:dyDescent="0.25">
      <c r="A17" s="114"/>
      <c r="B17" s="108"/>
      <c r="C17" s="108"/>
      <c r="D17" s="108"/>
      <c r="E17" s="109"/>
      <c r="F17" s="105"/>
      <c r="G17" s="109"/>
      <c r="H17" s="106" t="s">
        <v>99</v>
      </c>
      <c r="I17" s="114"/>
      <c r="J17" s="97"/>
      <c r="K17" s="95"/>
      <c r="L17" s="95"/>
      <c r="M17" s="95"/>
      <c r="N17" s="290"/>
      <c r="O17" s="95"/>
      <c r="P17" s="95"/>
      <c r="Q17" s="111"/>
    </row>
    <row r="18" spans="1:17" s="239" customFormat="1" x14ac:dyDescent="0.25">
      <c r="A18" s="122">
        <v>6</v>
      </c>
      <c r="B18" s="291" t="s">
        <v>204</v>
      </c>
      <c r="C18" s="291"/>
      <c r="D18" s="291"/>
      <c r="E18" s="272">
        <v>2002</v>
      </c>
      <c r="F18" s="306">
        <v>60</v>
      </c>
      <c r="G18" s="273" t="s">
        <v>296</v>
      </c>
      <c r="H18" s="274" t="s">
        <v>198</v>
      </c>
      <c r="I18" s="269">
        <v>24</v>
      </c>
      <c r="J18" s="299">
        <v>6.9</v>
      </c>
      <c r="K18" s="269">
        <v>35</v>
      </c>
      <c r="L18" s="269"/>
      <c r="M18" s="269"/>
      <c r="N18" s="290">
        <f t="shared" ref="N18" si="0">K18*J18</f>
        <v>241.5</v>
      </c>
      <c r="O18" s="269">
        <v>13</v>
      </c>
      <c r="P18" s="282" t="s">
        <v>197</v>
      </c>
      <c r="Q18" s="270" t="s">
        <v>199</v>
      </c>
    </row>
    <row r="19" spans="1:17" s="239" customFormat="1" x14ac:dyDescent="0.25">
      <c r="A19" s="114"/>
      <c r="B19" s="108"/>
      <c r="C19" s="108"/>
      <c r="D19" s="108"/>
      <c r="E19" s="109"/>
      <c r="F19" s="105"/>
      <c r="G19" s="102"/>
      <c r="H19" s="106" t="s">
        <v>100</v>
      </c>
      <c r="I19" s="109"/>
      <c r="J19" s="97"/>
      <c r="K19" s="95"/>
      <c r="L19" s="95"/>
      <c r="M19" s="95"/>
      <c r="N19" s="290"/>
      <c r="O19" s="95"/>
      <c r="P19" s="95"/>
      <c r="Q19" s="111"/>
    </row>
    <row r="20" spans="1:17" s="239" customFormat="1" x14ac:dyDescent="0.25">
      <c r="A20" s="122">
        <v>1</v>
      </c>
      <c r="B20" s="194" t="s">
        <v>270</v>
      </c>
      <c r="C20" s="194"/>
      <c r="D20" s="194"/>
      <c r="E20" s="281">
        <v>2002</v>
      </c>
      <c r="F20" s="305">
        <v>67.400000000000006</v>
      </c>
      <c r="G20" s="282" t="s">
        <v>268</v>
      </c>
      <c r="H20" s="210" t="s">
        <v>265</v>
      </c>
      <c r="I20" s="210">
        <v>28</v>
      </c>
      <c r="J20" s="290">
        <v>8.8000000000000007</v>
      </c>
      <c r="K20" s="283">
        <v>56</v>
      </c>
      <c r="L20" s="283"/>
      <c r="M20" s="283"/>
      <c r="N20" s="290">
        <f>K20*J20</f>
        <v>492.80000000000007</v>
      </c>
      <c r="O20" s="283">
        <v>20</v>
      </c>
      <c r="P20" s="273" t="s">
        <v>291</v>
      </c>
      <c r="Q20" s="285" t="s">
        <v>266</v>
      </c>
    </row>
    <row r="21" spans="1:17" s="239" customFormat="1" x14ac:dyDescent="0.25">
      <c r="A21" s="122">
        <v>3</v>
      </c>
      <c r="B21" s="194" t="s">
        <v>249</v>
      </c>
      <c r="C21" s="194"/>
      <c r="D21" s="194"/>
      <c r="E21" s="281">
        <v>2003</v>
      </c>
      <c r="F21" s="305">
        <v>64.7</v>
      </c>
      <c r="G21" s="273" t="s">
        <v>291</v>
      </c>
      <c r="H21" s="210" t="s">
        <v>239</v>
      </c>
      <c r="I21" s="283">
        <v>24</v>
      </c>
      <c r="J21" s="290">
        <v>6.6</v>
      </c>
      <c r="K21" s="122">
        <v>53</v>
      </c>
      <c r="L21" s="283"/>
      <c r="M21" s="283"/>
      <c r="N21" s="290">
        <f>K21*J21</f>
        <v>349.79999999999995</v>
      </c>
      <c r="O21" s="283">
        <v>16</v>
      </c>
      <c r="P21" s="273" t="s">
        <v>291</v>
      </c>
      <c r="Q21" s="286" t="s">
        <v>240</v>
      </c>
    </row>
    <row r="22" spans="1:17" s="239" customFormat="1" ht="30" x14ac:dyDescent="0.25">
      <c r="A22" s="122">
        <v>4</v>
      </c>
      <c r="B22" s="194" t="s">
        <v>227</v>
      </c>
      <c r="C22" s="194"/>
      <c r="D22" s="194"/>
      <c r="E22" s="281">
        <v>2003</v>
      </c>
      <c r="F22" s="305">
        <v>64.650000000000006</v>
      </c>
      <c r="G22" s="273" t="s">
        <v>296</v>
      </c>
      <c r="H22" s="210" t="s">
        <v>220</v>
      </c>
      <c r="I22" s="283">
        <v>24</v>
      </c>
      <c r="J22" s="290">
        <v>6.6</v>
      </c>
      <c r="K22" s="122">
        <v>40</v>
      </c>
      <c r="L22" s="283"/>
      <c r="M22" s="283"/>
      <c r="N22" s="290">
        <f>K22*J22</f>
        <v>264</v>
      </c>
      <c r="O22" s="283">
        <v>15</v>
      </c>
      <c r="P22" s="282" t="s">
        <v>197</v>
      </c>
      <c r="Q22" s="286" t="s">
        <v>221</v>
      </c>
    </row>
    <row r="23" spans="1:17" s="239" customFormat="1" x14ac:dyDescent="0.25">
      <c r="A23" s="122">
        <v>9</v>
      </c>
      <c r="B23" s="194" t="s">
        <v>289</v>
      </c>
      <c r="C23" s="194"/>
      <c r="D23" s="194"/>
      <c r="E23" s="281">
        <v>2002</v>
      </c>
      <c r="F23" s="305">
        <v>64.5</v>
      </c>
      <c r="G23" s="282" t="s">
        <v>294</v>
      </c>
      <c r="H23" s="210" t="s">
        <v>284</v>
      </c>
      <c r="I23" s="283">
        <v>24</v>
      </c>
      <c r="J23" s="290">
        <v>6.6</v>
      </c>
      <c r="K23" s="122">
        <v>30</v>
      </c>
      <c r="L23" s="283"/>
      <c r="M23" s="283"/>
      <c r="N23" s="290">
        <f>K23*J23</f>
        <v>198</v>
      </c>
      <c r="O23" s="283">
        <v>10</v>
      </c>
      <c r="P23" s="282" t="s">
        <v>197</v>
      </c>
      <c r="Q23" s="286" t="s">
        <v>285</v>
      </c>
    </row>
    <row r="24" spans="1:17" s="239" customFormat="1" x14ac:dyDescent="0.25">
      <c r="A24" s="122">
        <v>11</v>
      </c>
      <c r="B24" s="194" t="s">
        <v>288</v>
      </c>
      <c r="C24" s="194"/>
      <c r="D24" s="194"/>
      <c r="E24" s="281">
        <v>2002</v>
      </c>
      <c r="F24" s="305">
        <v>65.95</v>
      </c>
      <c r="G24" s="282" t="s">
        <v>294</v>
      </c>
      <c r="H24" s="210" t="s">
        <v>284</v>
      </c>
      <c r="I24" s="283">
        <v>20</v>
      </c>
      <c r="J24" s="290">
        <v>4.4000000000000004</v>
      </c>
      <c r="K24" s="122">
        <v>43</v>
      </c>
      <c r="L24" s="283"/>
      <c r="M24" s="283"/>
      <c r="N24" s="290">
        <f>K24*J24</f>
        <v>189.20000000000002</v>
      </c>
      <c r="O24" s="283">
        <v>8</v>
      </c>
      <c r="P24" s="282" t="s">
        <v>197</v>
      </c>
      <c r="Q24" s="286" t="s">
        <v>285</v>
      </c>
    </row>
    <row r="25" spans="1:17" s="239" customFormat="1" x14ac:dyDescent="0.25">
      <c r="A25" s="114"/>
      <c r="B25" s="108"/>
      <c r="C25" s="108"/>
      <c r="D25" s="108"/>
      <c r="E25" s="109"/>
      <c r="F25" s="105"/>
      <c r="G25" s="109"/>
      <c r="H25" s="106" t="s">
        <v>101</v>
      </c>
      <c r="I25" s="114"/>
      <c r="J25" s="97"/>
      <c r="K25" s="95"/>
      <c r="L25" s="95"/>
      <c r="M25" s="95"/>
      <c r="N25" s="290"/>
      <c r="O25" s="95"/>
      <c r="P25" s="95"/>
      <c r="Q25" s="22"/>
    </row>
    <row r="26" spans="1:17" s="239" customFormat="1" x14ac:dyDescent="0.25">
      <c r="A26" s="122">
        <v>10</v>
      </c>
      <c r="B26" s="194" t="s">
        <v>297</v>
      </c>
      <c r="C26" s="194"/>
      <c r="D26" s="194"/>
      <c r="E26" s="281">
        <v>2002</v>
      </c>
      <c r="F26" s="305">
        <v>71.05</v>
      </c>
      <c r="G26" s="282" t="s">
        <v>236</v>
      </c>
      <c r="H26" s="210" t="s">
        <v>292</v>
      </c>
      <c r="I26" s="283">
        <v>16</v>
      </c>
      <c r="J26" s="290">
        <v>2.1</v>
      </c>
      <c r="K26" s="122">
        <v>91</v>
      </c>
      <c r="L26" s="283"/>
      <c r="M26" s="283"/>
      <c r="N26" s="290">
        <f>K26*J26</f>
        <v>191.1</v>
      </c>
      <c r="O26" s="283">
        <v>9</v>
      </c>
      <c r="P26" s="282" t="s">
        <v>236</v>
      </c>
      <c r="Q26" s="286" t="s">
        <v>293</v>
      </c>
    </row>
    <row r="27" spans="1:17" s="239" customFormat="1" ht="30" x14ac:dyDescent="0.25">
      <c r="A27" s="114" t="s">
        <v>380</v>
      </c>
      <c r="B27" s="194" t="s">
        <v>246</v>
      </c>
      <c r="C27" s="194"/>
      <c r="D27" s="194"/>
      <c r="E27" s="281">
        <v>2002</v>
      </c>
      <c r="F27" s="305">
        <v>69.25</v>
      </c>
      <c r="G27" s="282" t="s">
        <v>197</v>
      </c>
      <c r="H27" s="210" t="s">
        <v>239</v>
      </c>
      <c r="I27" s="283">
        <v>14</v>
      </c>
      <c r="J27" s="290">
        <v>1.05</v>
      </c>
      <c r="K27" s="122">
        <v>65</v>
      </c>
      <c r="L27" s="283"/>
      <c r="M27" s="283"/>
      <c r="N27" s="290">
        <f>K27*J27</f>
        <v>68.25</v>
      </c>
      <c r="O27" s="283">
        <v>5</v>
      </c>
      <c r="P27" s="282" t="s">
        <v>197</v>
      </c>
      <c r="Q27" s="286" t="s">
        <v>245</v>
      </c>
    </row>
    <row r="28" spans="1:17" s="239" customFormat="1" x14ac:dyDescent="0.25">
      <c r="A28" s="114"/>
      <c r="B28" s="108"/>
      <c r="C28" s="108"/>
      <c r="D28" s="108"/>
      <c r="E28" s="109"/>
      <c r="F28" s="105"/>
      <c r="G28" s="109"/>
      <c r="H28" s="106" t="s">
        <v>102</v>
      </c>
      <c r="I28" s="114"/>
      <c r="J28" s="97"/>
      <c r="K28" s="95"/>
      <c r="L28" s="95"/>
      <c r="M28" s="95"/>
      <c r="N28" s="290"/>
      <c r="O28" s="95"/>
      <c r="P28" s="95"/>
      <c r="Q28" s="111"/>
    </row>
    <row r="29" spans="1:17" s="239" customFormat="1" x14ac:dyDescent="0.25">
      <c r="A29" s="122">
        <v>2</v>
      </c>
      <c r="B29" s="194" t="s">
        <v>290</v>
      </c>
      <c r="C29" s="194"/>
      <c r="D29" s="194"/>
      <c r="E29" s="281">
        <v>2002</v>
      </c>
      <c r="F29" s="305">
        <v>78.8</v>
      </c>
      <c r="G29" s="273" t="s">
        <v>296</v>
      </c>
      <c r="H29" s="210" t="s">
        <v>284</v>
      </c>
      <c r="I29" s="283">
        <v>24</v>
      </c>
      <c r="J29" s="290">
        <v>6</v>
      </c>
      <c r="K29" s="122">
        <v>65</v>
      </c>
      <c r="L29" s="283"/>
      <c r="M29" s="283"/>
      <c r="N29" s="290">
        <f>K29*J29</f>
        <v>390</v>
      </c>
      <c r="O29" s="283">
        <v>18</v>
      </c>
      <c r="P29" s="273" t="s">
        <v>291</v>
      </c>
      <c r="Q29" s="286" t="s">
        <v>285</v>
      </c>
    </row>
    <row r="30" spans="1:17" s="239" customFormat="1" x14ac:dyDescent="0.25">
      <c r="A30" s="122">
        <v>5</v>
      </c>
      <c r="B30" s="194" t="s">
        <v>242</v>
      </c>
      <c r="C30" s="194"/>
      <c r="D30" s="194"/>
      <c r="E30" s="281">
        <v>2002</v>
      </c>
      <c r="F30" s="305">
        <v>104.6</v>
      </c>
      <c r="G30" s="273" t="s">
        <v>296</v>
      </c>
      <c r="H30" s="210" t="s">
        <v>239</v>
      </c>
      <c r="I30" s="283">
        <v>24</v>
      </c>
      <c r="J30" s="290">
        <v>6</v>
      </c>
      <c r="K30" s="122">
        <v>41</v>
      </c>
      <c r="L30" s="283"/>
      <c r="M30" s="283"/>
      <c r="N30" s="290">
        <f>K30*J30</f>
        <v>246</v>
      </c>
      <c r="O30" s="283">
        <v>14</v>
      </c>
      <c r="P30" s="282" t="s">
        <v>197</v>
      </c>
      <c r="Q30" s="286" t="s">
        <v>240</v>
      </c>
    </row>
    <row r="31" spans="1:17" s="239" customFormat="1" ht="30" x14ac:dyDescent="0.25">
      <c r="A31" s="122">
        <v>8</v>
      </c>
      <c r="B31" s="194" t="s">
        <v>228</v>
      </c>
      <c r="C31" s="194"/>
      <c r="D31" s="194"/>
      <c r="E31" s="281">
        <v>2003</v>
      </c>
      <c r="F31" s="305">
        <v>73.2</v>
      </c>
      <c r="G31" s="282" t="s">
        <v>294</v>
      </c>
      <c r="H31" s="210" t="s">
        <v>220</v>
      </c>
      <c r="I31" s="283">
        <v>20</v>
      </c>
      <c r="J31" s="290">
        <v>4</v>
      </c>
      <c r="K31" s="122">
        <v>50</v>
      </c>
      <c r="L31" s="283"/>
      <c r="M31" s="283"/>
      <c r="N31" s="290">
        <f>K31*J31</f>
        <v>200</v>
      </c>
      <c r="O31" s="283">
        <v>11</v>
      </c>
      <c r="P31" s="282" t="s">
        <v>294</v>
      </c>
      <c r="Q31" s="286" t="s">
        <v>221</v>
      </c>
    </row>
    <row r="32" spans="1:17" x14ac:dyDescent="0.25">
      <c r="A32" s="30" t="s">
        <v>48</v>
      </c>
      <c r="B32" s="30"/>
      <c r="C32" s="30"/>
      <c r="D32" s="233"/>
      <c r="E32" s="234" t="s">
        <v>78</v>
      </c>
      <c r="F32" s="30"/>
      <c r="G32" s="30"/>
      <c r="H32" s="30"/>
      <c r="I32" s="30" t="s">
        <v>48</v>
      </c>
      <c r="J32" s="30"/>
      <c r="K32" s="30"/>
      <c r="L32" s="30"/>
      <c r="M32" s="233"/>
      <c r="N32" s="30"/>
      <c r="O32" s="234" t="s">
        <v>77</v>
      </c>
      <c r="P32" s="30"/>
      <c r="Q32" s="30"/>
    </row>
    <row r="33" spans="1:17" x14ac:dyDescent="0.25">
      <c r="A33" s="30" t="s">
        <v>49</v>
      </c>
      <c r="B33" s="30"/>
      <c r="C33" s="30"/>
      <c r="D33" s="30"/>
      <c r="E33" s="30"/>
      <c r="F33" s="233"/>
      <c r="G33" s="187" t="s">
        <v>73</v>
      </c>
      <c r="H33" s="30"/>
      <c r="I33" s="30" t="s">
        <v>50</v>
      </c>
      <c r="J33" s="30"/>
      <c r="K33" s="30"/>
      <c r="L33" s="30"/>
      <c r="M33" s="30"/>
      <c r="N33" s="30"/>
      <c r="O33" s="30"/>
      <c r="P33" s="202" t="s">
        <v>167</v>
      </c>
    </row>
    <row r="34" spans="1:17" x14ac:dyDescent="0.25">
      <c r="A34" s="30"/>
      <c r="B34" s="30"/>
      <c r="C34" s="30"/>
      <c r="D34" s="30"/>
      <c r="E34" s="30"/>
      <c r="F34" s="24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</row>
  </sheetData>
  <sortState ref="A20:Q24">
    <sortCondition descending="1" ref="N20:N24"/>
  </sortState>
  <mergeCells count="14">
    <mergeCell ref="N3:Q3"/>
    <mergeCell ref="A9:A10"/>
    <mergeCell ref="B9:D10"/>
    <mergeCell ref="E9:E10"/>
    <mergeCell ref="F9:F10"/>
    <mergeCell ref="G9:G10"/>
    <mergeCell ref="H9:H10"/>
    <mergeCell ref="I9:I10"/>
    <mergeCell ref="J9:J10"/>
    <mergeCell ref="N9:N10"/>
    <mergeCell ref="O9:O10"/>
    <mergeCell ref="P9:P10"/>
    <mergeCell ref="K9:M9"/>
    <mergeCell ref="Q9:Q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девоч.2006 и мл</vt:lpstr>
      <vt:lpstr>ст.девоч.2004-2005</vt:lpstr>
      <vt:lpstr>мл. девуш2002-2003</vt:lpstr>
      <vt:lpstr>ст.девуш.2000-2001</vt:lpstr>
      <vt:lpstr>мал.дц2007 и мл</vt:lpstr>
      <vt:lpstr>дети дц2006</vt:lpstr>
      <vt:lpstr>кад. дц2005</vt:lpstr>
      <vt:lpstr>мл.юн.дц2004</vt:lpstr>
      <vt:lpstr>юн.дц2002-2003</vt:lpstr>
      <vt:lpstr>ст.юн.дц2000-2001</vt:lpstr>
      <vt:lpstr>мал.дв2007 и мл</vt:lpstr>
      <vt:lpstr>дети дв2006</vt:lpstr>
      <vt:lpstr>кад.дв2005</vt:lpstr>
      <vt:lpstr>мл.юн.дв2004</vt:lpstr>
      <vt:lpstr>юн.дв2002-2003</vt:lpstr>
      <vt:lpstr>ст.юн.дв 2000-2001</vt:lpstr>
      <vt:lpstr>эстафета ст.юн</vt:lpstr>
      <vt:lpstr>ком </vt:lpstr>
      <vt:lpstr>эст мл. юн</vt:lpstr>
      <vt:lpstr>ДЦ ДЕВ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2018-03-27T03:29:20Z</dcterms:modified>
</cp:coreProperties>
</file>