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600" windowHeight="7536" tabRatio="914" activeTab="13"/>
  </bookViews>
  <sheets>
    <sheet name="63м" sheetId="1" r:id="rId1"/>
    <sheet name="68м" sheetId="2" r:id="rId2"/>
    <sheet name="73м" sheetId="3" r:id="rId3"/>
    <sheet name="85м" sheetId="5" r:id="rId4"/>
    <sheet name="85+м" sheetId="7" r:id="rId5"/>
    <sheet name="63ж" sheetId="9" r:id="rId6"/>
    <sheet name="+63ж" sheetId="11" r:id="rId7"/>
    <sheet name="эстаф" sheetId="12" r:id="rId8"/>
    <sheet name="63мдц" sheetId="17" r:id="rId9"/>
    <sheet name="68мдц" sheetId="18" r:id="rId10"/>
    <sheet name="73мдц" sheetId="19" r:id="rId11"/>
    <sheet name="85мдц" sheetId="21" r:id="rId12"/>
    <sheet name="85+мдц" sheetId="23" r:id="rId13"/>
    <sheet name="коман" sheetId="24" r:id="rId14"/>
    <sheet name="ж ц" sheetId="28" r:id="rId15"/>
  </sheets>
  <definedNames>
    <definedName name="_xlnm._FilterDatabase" localSheetId="2" hidden="1">'73м'!$A$12:$Q$20</definedName>
  </definedNames>
  <calcPr calcId="145621" refMode="R1C1"/>
</workbook>
</file>

<file path=xl/calcChain.xml><?xml version="1.0" encoding="utf-8"?>
<calcChain xmlns="http://schemas.openxmlformats.org/spreadsheetml/2006/main">
  <c r="J63" i="12" l="1"/>
  <c r="J64" i="12"/>
  <c r="J65" i="12"/>
  <c r="J66" i="12"/>
  <c r="J62" i="12"/>
  <c r="J61" i="12"/>
  <c r="J56" i="12"/>
  <c r="J57" i="12"/>
  <c r="J58" i="12"/>
  <c r="J59" i="12"/>
  <c r="J55" i="12"/>
  <c r="J54" i="12"/>
  <c r="J49" i="12"/>
  <c r="J50" i="12"/>
  <c r="J51" i="12"/>
  <c r="J52" i="12"/>
  <c r="J48" i="12"/>
  <c r="J47" i="12"/>
  <c r="J42" i="12" l="1"/>
  <c r="J43" i="12"/>
  <c r="J44" i="12"/>
  <c r="J45" i="12"/>
  <c r="J41" i="12"/>
  <c r="J40" i="12"/>
  <c r="J35" i="12"/>
  <c r="J36" i="12"/>
  <c r="J37" i="12"/>
  <c r="J38" i="12"/>
  <c r="J34" i="12"/>
  <c r="J33" i="12"/>
  <c r="J14" i="12"/>
  <c r="J15" i="12"/>
  <c r="J16" i="12"/>
  <c r="J17" i="12"/>
  <c r="J13" i="12"/>
  <c r="J12" i="12"/>
  <c r="J21" i="12"/>
  <c r="J22" i="12"/>
  <c r="J23" i="12"/>
  <c r="J24" i="12"/>
  <c r="J20" i="12"/>
  <c r="J19" i="12"/>
  <c r="J28" i="12"/>
  <c r="J29" i="12"/>
  <c r="J30" i="12"/>
  <c r="J31" i="12"/>
  <c r="J27" i="12"/>
  <c r="J26" i="12"/>
  <c r="L13" i="23" l="1"/>
  <c r="L16" i="23"/>
  <c r="L15" i="23"/>
  <c r="L17" i="23"/>
  <c r="L18" i="23"/>
  <c r="L14" i="23"/>
  <c r="L12" i="23"/>
  <c r="L19" i="23"/>
  <c r="L20" i="23"/>
  <c r="L14" i="21"/>
  <c r="L16" i="21"/>
  <c r="L17" i="21"/>
  <c r="L15" i="21"/>
  <c r="L19" i="21"/>
  <c r="L18" i="21"/>
  <c r="L13" i="21"/>
  <c r="L12" i="21"/>
  <c r="L16" i="19"/>
  <c r="L12" i="19"/>
  <c r="L20" i="19"/>
  <c r="L21" i="19"/>
  <c r="L18" i="19"/>
  <c r="L13" i="19"/>
  <c r="L19" i="19"/>
  <c r="L15" i="19"/>
  <c r="L14" i="19"/>
  <c r="L17" i="19"/>
  <c r="L12" i="18"/>
  <c r="L14" i="18"/>
  <c r="L15" i="18"/>
  <c r="L13" i="18"/>
  <c r="L12" i="17"/>
  <c r="L13" i="17"/>
  <c r="L18" i="17"/>
  <c r="L19" i="17"/>
  <c r="L17" i="17"/>
  <c r="L16" i="17"/>
  <c r="L14" i="17"/>
  <c r="L15" i="17"/>
  <c r="L13" i="28"/>
  <c r="L12" i="28"/>
  <c r="M19" i="5"/>
  <c r="N19" i="5" s="1"/>
  <c r="M16" i="5" l="1"/>
  <c r="N16" i="5" s="1"/>
  <c r="L12" i="11"/>
  <c r="L21" i="11"/>
  <c r="L17" i="11"/>
  <c r="L18" i="11"/>
  <c r="L13" i="11"/>
  <c r="L20" i="11"/>
  <c r="L19" i="11"/>
  <c r="L14" i="11"/>
  <c r="L22" i="11"/>
  <c r="L15" i="11"/>
  <c r="L16" i="11"/>
  <c r="L12" i="9"/>
  <c r="L13" i="9"/>
  <c r="L17" i="9"/>
  <c r="L15" i="9"/>
  <c r="L19" i="9"/>
  <c r="L18" i="9"/>
  <c r="L16" i="9"/>
  <c r="L14" i="9"/>
  <c r="M19" i="7"/>
  <c r="N19" i="7"/>
  <c r="M34" i="7"/>
  <c r="N34" i="7" s="1"/>
  <c r="M15" i="7"/>
  <c r="N15" i="7" s="1"/>
  <c r="M12" i="7"/>
  <c r="N12" i="7" s="1"/>
  <c r="M29" i="7"/>
  <c r="N29" i="7" s="1"/>
  <c r="M33" i="7"/>
  <c r="N33" i="7" s="1"/>
  <c r="M23" i="7"/>
  <c r="N23" i="7" s="1"/>
  <c r="M20" i="7"/>
  <c r="N20" i="7" s="1"/>
  <c r="M16" i="7"/>
  <c r="N16" i="7"/>
  <c r="M32" i="7"/>
  <c r="N32" i="7" s="1"/>
  <c r="M31" i="7"/>
  <c r="N31" i="7"/>
  <c r="M37" i="7"/>
  <c r="N37" i="7" s="1"/>
  <c r="M27" i="7"/>
  <c r="N27" i="7" s="1"/>
  <c r="M14" i="7"/>
  <c r="N14" i="7" s="1"/>
  <c r="M38" i="7"/>
  <c r="N38" i="7"/>
  <c r="M36" i="7"/>
  <c r="N36" i="7" s="1"/>
  <c r="M30" i="7"/>
  <c r="N30" i="7" s="1"/>
  <c r="M28" i="7"/>
  <c r="N28" i="7" s="1"/>
  <c r="M21" i="7"/>
  <c r="N21" i="7" s="1"/>
  <c r="M18" i="7"/>
  <c r="N18" i="7" s="1"/>
  <c r="M25" i="7"/>
  <c r="N25" i="7" s="1"/>
  <c r="M22" i="7"/>
  <c r="N22" i="7" s="1"/>
  <c r="M35" i="7"/>
  <c r="N35" i="7"/>
  <c r="M26" i="7"/>
  <c r="N26" i="7" s="1"/>
  <c r="M13" i="7"/>
  <c r="N13" i="7"/>
  <c r="M17" i="7"/>
  <c r="N17" i="7" s="1"/>
  <c r="M24" i="7"/>
  <c r="N24" i="7"/>
  <c r="M39" i="7"/>
  <c r="N39" i="7" s="1"/>
  <c r="M31" i="5"/>
  <c r="N31" i="5" s="1"/>
  <c r="M21" i="5"/>
  <c r="N21" i="5"/>
  <c r="M14" i="5"/>
  <c r="N14" i="5" s="1"/>
  <c r="M26" i="5"/>
  <c r="N26" i="5" s="1"/>
  <c r="M20" i="5"/>
  <c r="N20" i="5" s="1"/>
  <c r="M18" i="5"/>
  <c r="N18" i="5" s="1"/>
  <c r="M12" i="5"/>
  <c r="N12" i="5" s="1"/>
  <c r="M25" i="5"/>
  <c r="N25" i="5" s="1"/>
  <c r="M29" i="5"/>
  <c r="N29" i="5" s="1"/>
  <c r="M22" i="5"/>
  <c r="N22" i="5" s="1"/>
  <c r="M27" i="5"/>
  <c r="N27" i="5" s="1"/>
  <c r="M28" i="5"/>
  <c r="N28" i="5" s="1"/>
  <c r="M17" i="5"/>
  <c r="N17" i="5"/>
  <c r="M13" i="5"/>
  <c r="N13" i="5" s="1"/>
  <c r="M15" i="5"/>
  <c r="N15" i="5" s="1"/>
  <c r="M24" i="5"/>
  <c r="N24" i="5" s="1"/>
  <c r="M23" i="5"/>
  <c r="N23" i="5" s="1"/>
  <c r="M30" i="5"/>
  <c r="N30" i="5" s="1"/>
  <c r="M13" i="3"/>
  <c r="N13" i="3" s="1"/>
  <c r="M14" i="3"/>
  <c r="N14" i="3" s="1"/>
  <c r="M16" i="3"/>
  <c r="N16" i="3" s="1"/>
  <c r="M20" i="3"/>
  <c r="N20" i="3" s="1"/>
  <c r="M19" i="3"/>
  <c r="N19" i="3" s="1"/>
  <c r="M15" i="3"/>
  <c r="N15" i="3" s="1"/>
  <c r="M18" i="3"/>
  <c r="N18" i="3" s="1"/>
  <c r="M12" i="3"/>
  <c r="N12" i="3"/>
  <c r="N17" i="3"/>
  <c r="M17" i="3"/>
  <c r="M13" i="2"/>
  <c r="N13" i="2"/>
  <c r="M18" i="2"/>
  <c r="N18" i="2" s="1"/>
  <c r="M16" i="2"/>
  <c r="N16" i="2"/>
  <c r="M12" i="2"/>
  <c r="N12" i="2" s="1"/>
  <c r="M14" i="2"/>
  <c r="N14" i="2"/>
  <c r="M19" i="2"/>
  <c r="N19" i="2"/>
  <c r="M15" i="2"/>
  <c r="N15" i="2" s="1"/>
  <c r="M20" i="2"/>
  <c r="N20" i="2" s="1"/>
  <c r="M21" i="2"/>
  <c r="N21" i="2"/>
  <c r="M17" i="2"/>
  <c r="N17" i="2" s="1"/>
  <c r="M18" i="1"/>
  <c r="N18" i="1" s="1"/>
  <c r="M14" i="1"/>
  <c r="N14" i="1" s="1"/>
  <c r="M13" i="1"/>
  <c r="N13" i="1" s="1"/>
  <c r="M17" i="1"/>
  <c r="N17" i="1" s="1"/>
  <c r="M22" i="1"/>
  <c r="N22" i="1" s="1"/>
  <c r="M21" i="1"/>
  <c r="N21" i="1" s="1"/>
  <c r="M12" i="1"/>
  <c r="N12" i="1" s="1"/>
  <c r="M15" i="1"/>
  <c r="N15" i="1" s="1"/>
  <c r="M23" i="1"/>
  <c r="N23" i="1" s="1"/>
  <c r="M20" i="1"/>
  <c r="N20" i="1" s="1"/>
  <c r="M16" i="1"/>
  <c r="N16" i="1" s="1"/>
  <c r="M19" i="1"/>
  <c r="N19" i="1" s="1"/>
  <c r="C24" i="24" l="1"/>
  <c r="C23" i="24"/>
  <c r="C18" i="24"/>
  <c r="C21" i="24"/>
  <c r="C20" i="24"/>
  <c r="C19" i="24"/>
  <c r="C12" i="24"/>
  <c r="C9" i="24"/>
  <c r="C22" i="24"/>
  <c r="C15" i="24"/>
  <c r="C10" i="24"/>
  <c r="C13" i="24"/>
  <c r="C11" i="24"/>
  <c r="C16" i="24"/>
  <c r="C4" i="24"/>
  <c r="C6" i="24"/>
  <c r="C5" i="24"/>
  <c r="C3" i="24"/>
  <c r="C7" i="24"/>
  <c r="C8" i="24"/>
  <c r="C14" i="24"/>
  <c r="C17" i="24"/>
</calcChain>
</file>

<file path=xl/sharedStrings.xml><?xml version="1.0" encoding="utf-8"?>
<sst xmlns="http://schemas.openxmlformats.org/spreadsheetml/2006/main" count="1720" uniqueCount="309">
  <si>
    <t>6</t>
  </si>
  <si>
    <t>5</t>
  </si>
  <si>
    <t>4</t>
  </si>
  <si>
    <t>1</t>
  </si>
  <si>
    <t>3</t>
  </si>
  <si>
    <t>63+</t>
  </si>
  <si>
    <t>2</t>
  </si>
  <si>
    <t>4</t>
  </si>
  <si>
    <t xml:space="preserve">            1 -  2 - 4 -  6 -  8 (коэфф)</t>
  </si>
  <si>
    <t xml:space="preserve">            1 -  2 - 3 -  5 -  8 (коэфф)</t>
  </si>
  <si>
    <t xml:space="preserve">                                                                       Управление Алтайского края по физической культуре и спорту</t>
  </si>
  <si>
    <t xml:space="preserve">                                                                Общественная организация "Федерация гиревого спорта Алтайского края"</t>
  </si>
  <si>
    <t>вес участника</t>
  </si>
  <si>
    <t>звание разряд</t>
  </si>
  <si>
    <t xml:space="preserve">     Протокол</t>
  </si>
  <si>
    <t>выполнен разряд</t>
  </si>
  <si>
    <t>Алтайский край</t>
  </si>
  <si>
    <t>год рождения</t>
  </si>
  <si>
    <t>длинный цикл</t>
  </si>
  <si>
    <t>вес участницы</t>
  </si>
  <si>
    <t>10 минут</t>
  </si>
  <si>
    <t>вес гири</t>
  </si>
  <si>
    <t>Двоеборье</t>
  </si>
  <si>
    <t>коэффициент</t>
  </si>
  <si>
    <t>результат</t>
  </si>
  <si>
    <t>Эстафета</t>
  </si>
  <si>
    <t>зачет по 8 лучшим результатам</t>
  </si>
  <si>
    <t>Результат на этапе</t>
  </si>
  <si>
    <t>Лесных П.А. 1- кат</t>
  </si>
  <si>
    <t>по гиревому спорту</t>
  </si>
  <si>
    <t>Каньшин А.Е.  ВК</t>
  </si>
  <si>
    <t>Бобришева Е.К.   ВК</t>
  </si>
  <si>
    <t xml:space="preserve">В е с   г и р ь - </t>
  </si>
  <si>
    <t>Судья на помосте:</t>
  </si>
  <si>
    <t>фамилия и инициалы тренера</t>
  </si>
  <si>
    <t>Гл. секретарь соревнований:</t>
  </si>
  <si>
    <t>весовая категория:  73 кг</t>
  </si>
  <si>
    <t>весовая категория:  85 кг</t>
  </si>
  <si>
    <t>весовая категория:  63 кг</t>
  </si>
  <si>
    <t>весовая категория:  68 кг</t>
  </si>
  <si>
    <t>мужчины</t>
  </si>
  <si>
    <t>женщины</t>
  </si>
  <si>
    <t>Рывок</t>
  </si>
  <si>
    <t>сумма</t>
  </si>
  <si>
    <t>команда</t>
  </si>
  <si>
    <t>место</t>
  </si>
  <si>
    <t>месяц</t>
  </si>
  <si>
    <t>толчок</t>
  </si>
  <si>
    <t>Итого</t>
  </si>
  <si>
    <t xml:space="preserve">число  </t>
  </si>
  <si>
    <t>итог</t>
  </si>
  <si>
    <t>рывок</t>
  </si>
  <si>
    <t>№ этапа</t>
  </si>
  <si>
    <t xml:space="preserve">год </t>
  </si>
  <si>
    <t>24 кг</t>
  </si>
  <si>
    <t>резул</t>
  </si>
  <si>
    <t>3 место</t>
  </si>
  <si>
    <t>1 место</t>
  </si>
  <si>
    <t>6 место</t>
  </si>
  <si>
    <t>4 место</t>
  </si>
  <si>
    <t>2 место</t>
  </si>
  <si>
    <t>5 место</t>
  </si>
  <si>
    <r>
      <rPr>
        <sz val="8"/>
        <color rgb="FF000000"/>
        <rFont val="Arial"/>
        <family val="2"/>
        <charset val="204"/>
      </rPr>
      <t>Регламент времени -</t>
    </r>
    <r>
      <rPr>
        <sz val="11"/>
        <color rgb="FF000000"/>
        <rFont val="Calibri"/>
        <family val="2"/>
        <charset val="204"/>
      </rPr>
      <t xml:space="preserve"> </t>
    </r>
  </si>
  <si>
    <t>командные очки(абсолют)</t>
  </si>
  <si>
    <t>Фамилия и имя участника</t>
  </si>
  <si>
    <t>Гл. судья соревнований:</t>
  </si>
  <si>
    <t>Дергунов В.Г. 1 - кат</t>
  </si>
  <si>
    <t>85 +</t>
  </si>
  <si>
    <t>марта</t>
  </si>
  <si>
    <t>Кубок Алтайского края</t>
  </si>
  <si>
    <t>г. Барнаул       АГПУ</t>
  </si>
  <si>
    <t>ул. Н.Крупской - 108/1</t>
  </si>
  <si>
    <t>весовая категория:  85+ кг</t>
  </si>
  <si>
    <t>весовая категория:  63 + кг</t>
  </si>
  <si>
    <t>г. Барнаул        АГПУ</t>
  </si>
  <si>
    <t>Министерство по образованию и науке Алтайского края</t>
  </si>
  <si>
    <t>18 минут</t>
  </si>
  <si>
    <t>Белов Анатолий</t>
  </si>
  <si>
    <t>б/р</t>
  </si>
  <si>
    <t>Топчихинский район</t>
  </si>
  <si>
    <t>самостоятельно</t>
  </si>
  <si>
    <t>Бурцев Владимир</t>
  </si>
  <si>
    <t>Коваль Владимир</t>
  </si>
  <si>
    <t>Слепцов В.Г.</t>
  </si>
  <si>
    <t>Колаев Евгений</t>
  </si>
  <si>
    <t>Овсянников Николай</t>
  </si>
  <si>
    <t>Владимиров Михаил</t>
  </si>
  <si>
    <t>Варапаев А.</t>
  </si>
  <si>
    <t>Ишимов Алексей</t>
  </si>
  <si>
    <t>УФСИН</t>
  </si>
  <si>
    <t>Вовк Владимир</t>
  </si>
  <si>
    <t>МС</t>
  </si>
  <si>
    <t>Тальменский р-н</t>
  </si>
  <si>
    <t>Вовк Н.В</t>
  </si>
  <si>
    <t>Ястребов Вадим</t>
  </si>
  <si>
    <t>КМС</t>
  </si>
  <si>
    <t>Ястребов В.А.</t>
  </si>
  <si>
    <t>СК "Урожай"</t>
  </si>
  <si>
    <t>Варкентин Кристина</t>
  </si>
  <si>
    <t>Рыкунов В.А.</t>
  </si>
  <si>
    <t>Морозова Екатерина</t>
  </si>
  <si>
    <t>Морозова Е.С. Рыкунов В.А.</t>
  </si>
  <si>
    <t>Чикоданов А.В., Шевелёв Д.В.</t>
  </si>
  <si>
    <t>СКА "Разведчик"</t>
  </si>
  <si>
    <t>Рябченко А.В.</t>
  </si>
  <si>
    <t>Слепцов Виктор</t>
  </si>
  <si>
    <t>г. Рубцовск</t>
  </si>
  <si>
    <t xml:space="preserve">Тимофеев Валерий </t>
  </si>
  <si>
    <t>Рубцовск</t>
  </si>
  <si>
    <t>Горячев Н.Г..</t>
  </si>
  <si>
    <t xml:space="preserve">                   Рубцовск</t>
  </si>
  <si>
    <t>Цайслер Александр</t>
  </si>
  <si>
    <t xml:space="preserve">                     Рубцовск </t>
  </si>
  <si>
    <t>Загайнов С. А.</t>
  </si>
  <si>
    <t>Спичкин Алексей</t>
  </si>
  <si>
    <t>Воропаев В.Г.</t>
  </si>
  <si>
    <t>Казанцев Павел</t>
  </si>
  <si>
    <t>Исакин А.Н.</t>
  </si>
  <si>
    <t>Шадров Иван</t>
  </si>
  <si>
    <t>Извеков Станислав</t>
  </si>
  <si>
    <t>Четыркин Е.В.</t>
  </si>
  <si>
    <t>Кройтор Виктор</t>
  </si>
  <si>
    <t>Гейст В.А.</t>
  </si>
  <si>
    <t>Петров Алексей</t>
  </si>
  <si>
    <t>I</t>
  </si>
  <si>
    <t>Шишкин С.В.</t>
  </si>
  <si>
    <t>Болотин Сергей</t>
  </si>
  <si>
    <t>г.Заринск, МАУ "Спорт"</t>
  </si>
  <si>
    <t>Грудинин А.Д.</t>
  </si>
  <si>
    <t>Гейст Виктор</t>
  </si>
  <si>
    <t>Маношкин В.З.</t>
  </si>
  <si>
    <t>Кукин Олег</t>
  </si>
  <si>
    <t>Абдуллин Мансур</t>
  </si>
  <si>
    <t>Воробьев Евгений</t>
  </si>
  <si>
    <t>СК"СОЮЗ"</t>
  </si>
  <si>
    <t>Щекотов И.Г.</t>
  </si>
  <si>
    <t>Менегечев Виктор</t>
  </si>
  <si>
    <t>Ломейко С.А.</t>
  </si>
  <si>
    <t>Чуприянов Александр</t>
  </si>
  <si>
    <t>Шахнаров Максим</t>
  </si>
  <si>
    <t>Бреусов С.И.</t>
  </si>
  <si>
    <t>Ломейко Станислав</t>
  </si>
  <si>
    <t>Попов Д.А.</t>
  </si>
  <si>
    <t>МСМК</t>
  </si>
  <si>
    <t>Ярцев Руслан</t>
  </si>
  <si>
    <t>Колпаков Сергей</t>
  </si>
  <si>
    <t>Елецкий Дмитрий</t>
  </si>
  <si>
    <t>Супрунов С.И.</t>
  </si>
  <si>
    <t>Тутов Алексей</t>
  </si>
  <si>
    <t>Лесных Павел</t>
  </si>
  <si>
    <t>Штоль Артур</t>
  </si>
  <si>
    <t>Университет</t>
  </si>
  <si>
    <t>Алпеев П.Н.</t>
  </si>
  <si>
    <t>Гордунов Александр</t>
  </si>
  <si>
    <t>Ерофеев Никита</t>
  </si>
  <si>
    <t>III</t>
  </si>
  <si>
    <t>Тулинский Никита</t>
  </si>
  <si>
    <t>Выходцев Михаил</t>
  </si>
  <si>
    <t>Черданцев Антон</t>
  </si>
  <si>
    <t>Бажин Валерий</t>
  </si>
  <si>
    <t>Малинникова Диана</t>
  </si>
  <si>
    <t>Барская Валентина</t>
  </si>
  <si>
    <t>Университет, СК "АГАУ"</t>
  </si>
  <si>
    <t>Худорожкина Юлия</t>
  </si>
  <si>
    <t>Постников М.В</t>
  </si>
  <si>
    <t>Тогульский район</t>
  </si>
  <si>
    <t>Худорожкин Валерий</t>
  </si>
  <si>
    <t>Чепкин Александр</t>
  </si>
  <si>
    <t>Благовещенский р-н</t>
  </si>
  <si>
    <t>Третьяков В.Е.</t>
  </si>
  <si>
    <t>Пальянов Арсений</t>
  </si>
  <si>
    <t>Кучин Иван</t>
  </si>
  <si>
    <t>Горкун Никита</t>
  </si>
  <si>
    <t>Слюсарев Сергей</t>
  </si>
  <si>
    <t>Шейд Вадим</t>
  </si>
  <si>
    <t>Исмаилов Богдан</t>
  </si>
  <si>
    <t xml:space="preserve">I </t>
  </si>
  <si>
    <t>АГМУ</t>
  </si>
  <si>
    <t>Тутов А.Ю.</t>
  </si>
  <si>
    <t>II</t>
  </si>
  <si>
    <t>Отамуротов Хислатжон</t>
  </si>
  <si>
    <t>Михеев Иван</t>
  </si>
  <si>
    <t>Ефименко Вячеслав</t>
  </si>
  <si>
    <t>Сысоев Александр</t>
  </si>
  <si>
    <t>Деденко Александр</t>
  </si>
  <si>
    <t>Морозов Никита</t>
  </si>
  <si>
    <t>Куликов Александр</t>
  </si>
  <si>
    <t>Тумайкин Виктор</t>
  </si>
  <si>
    <t>Тимофеев Вадим</t>
  </si>
  <si>
    <t>Солдатов Станислав</t>
  </si>
  <si>
    <t>Титов Денис</t>
  </si>
  <si>
    <t>Надежкин Филипп</t>
  </si>
  <si>
    <t>Дедов Иван</t>
  </si>
  <si>
    <t>Самойлов Игорь</t>
  </si>
  <si>
    <t>СК"АГАУ"</t>
  </si>
  <si>
    <t>Варапаев А.А.</t>
  </si>
  <si>
    <t>Платонов Семен</t>
  </si>
  <si>
    <t>Дедусенко Владислав</t>
  </si>
  <si>
    <t>СК"АГАУ", Родинский район</t>
  </si>
  <si>
    <t>Дергунов В.Г.</t>
  </si>
  <si>
    <t>Коршиков Максим</t>
  </si>
  <si>
    <t>Штель Максим</t>
  </si>
  <si>
    <t>Нартов Александр</t>
  </si>
  <si>
    <t>Кузнецов Игорь</t>
  </si>
  <si>
    <t>Ивонин Никита</t>
  </si>
  <si>
    <t>СК"АГАУ", Первомайский район</t>
  </si>
  <si>
    <t>Савин Михаил</t>
  </si>
  <si>
    <t>Цвиренко Анастасия</t>
  </si>
  <si>
    <t>СК"АГАУ", Алейский район</t>
  </si>
  <si>
    <t>Барсукова Владлена</t>
  </si>
  <si>
    <t>СК"АГАУ", АГУ</t>
  </si>
  <si>
    <t>Николенко Варвара</t>
  </si>
  <si>
    <t>СК"АГАУ", Целинный район</t>
  </si>
  <si>
    <t>СК"АГАУ", БЮИ</t>
  </si>
  <si>
    <t>Дергунов В.Г., Герасимов В.В.</t>
  </si>
  <si>
    <t>Дергунов В.Г., Пожидаев В.В.</t>
  </si>
  <si>
    <t>Пожидаев В.В</t>
  </si>
  <si>
    <t>Акулов Вадим</t>
  </si>
  <si>
    <t xml:space="preserve">Пожидаева Алина </t>
  </si>
  <si>
    <t xml:space="preserve">Мальцева Анастасия </t>
  </si>
  <si>
    <t>Бархатов Тимур</t>
  </si>
  <si>
    <t>Подольхова Маргарита</t>
  </si>
  <si>
    <t>Берген Ульяна</t>
  </si>
  <si>
    <t>Толстошеев Артём</t>
  </si>
  <si>
    <t>Андрюшова Кристина</t>
  </si>
  <si>
    <t xml:space="preserve">Лапшина Наталья </t>
  </si>
  <si>
    <t>Чернов Александр</t>
  </si>
  <si>
    <t>Плохотин Павел</t>
  </si>
  <si>
    <t>Плохотин А.И.</t>
  </si>
  <si>
    <t>Савельева Александра</t>
  </si>
  <si>
    <t>ДЮСШ №2,  СГС "Былина", г. Бийск</t>
  </si>
  <si>
    <t>Низзамов А.В.</t>
  </si>
  <si>
    <t>Заподовникова Ольга</t>
  </si>
  <si>
    <t>Бадулин С.А.</t>
  </si>
  <si>
    <t>Барина Светлана</t>
  </si>
  <si>
    <t>Бреусов С. И.</t>
  </si>
  <si>
    <t>Ильясова Анжелика</t>
  </si>
  <si>
    <t>Рябов Никита</t>
  </si>
  <si>
    <t>Жудин Павел</t>
  </si>
  <si>
    <t>Iюн</t>
  </si>
  <si>
    <t>Демьянов Владимир</t>
  </si>
  <si>
    <t xml:space="preserve">Низамов Александр </t>
  </si>
  <si>
    <t>Бреусов Сергей</t>
  </si>
  <si>
    <t>Попов Денис</t>
  </si>
  <si>
    <t>Черепанов Павел</t>
  </si>
  <si>
    <t>Аханов Дмитрий</t>
  </si>
  <si>
    <r>
      <t>Регламент времени -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</si>
  <si>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      </t>
    </r>
    <r>
      <rPr>
        <sz val="10"/>
        <color rgb="FF000000"/>
        <rFont val="Times New Roman"/>
        <family val="1"/>
        <charset val="204"/>
      </rPr>
      <t>16 - 20 -24 - 28 - 32 кг</t>
    </r>
  </si>
  <si>
    <t xml:space="preserve">ДЮСШ Первомайского р-н </t>
  </si>
  <si>
    <t>МАУ «Спорт» города Заринск</t>
  </si>
  <si>
    <t>IIIюн</t>
  </si>
  <si>
    <r>
      <t xml:space="preserve">      </t>
    </r>
    <r>
      <rPr>
        <sz val="10"/>
        <color rgb="FF000000"/>
        <rFont val="Times New Roman"/>
        <family val="1"/>
        <charset val="204"/>
      </rPr>
      <t>12 - 14 -16 - 20 - 24 кг</t>
    </r>
  </si>
  <si>
    <t>Баев Константин</t>
  </si>
  <si>
    <t>Родинский район</t>
  </si>
  <si>
    <t>г.Рубцовск</t>
  </si>
  <si>
    <t>Целинный район</t>
  </si>
  <si>
    <t>БЮИ</t>
  </si>
  <si>
    <t>СК "СОЮЗ"</t>
  </si>
  <si>
    <t>Капаций Евгений</t>
  </si>
  <si>
    <t>Васильев Евгений</t>
  </si>
  <si>
    <t xml:space="preserve">Соломатова Виктория </t>
  </si>
  <si>
    <t>7</t>
  </si>
  <si>
    <t>8</t>
  </si>
  <si>
    <t>9</t>
  </si>
  <si>
    <t>10</t>
  </si>
  <si>
    <t>11</t>
  </si>
  <si>
    <t>КМС+</t>
  </si>
  <si>
    <t>Ярмонов Иван</t>
  </si>
  <si>
    <t>12</t>
  </si>
  <si>
    <t>Шевелёв Дмитрий</t>
  </si>
  <si>
    <t>ДЮСШ №2, СК"СОЮЗ"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</si>
  <si>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</si>
  <si>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</si>
  <si>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</si>
  <si>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</si>
  <si>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</si>
  <si>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</si>
  <si>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</si>
  <si>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</si>
  <si>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</si>
  <si>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</si>
  <si>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</si>
  <si>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</si>
  <si>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</si>
  <si>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</si>
  <si>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</si>
  <si>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</si>
  <si>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Локтевский район</t>
  </si>
  <si>
    <t>Алейский район</t>
  </si>
  <si>
    <t>Женщины</t>
  </si>
  <si>
    <t>Чикоданов Андрей</t>
  </si>
  <si>
    <t>24 бригада спецназ г. Новосибирск</t>
  </si>
  <si>
    <t>ДЮСШ Первомайского района</t>
  </si>
  <si>
    <t>Iю</t>
  </si>
  <si>
    <t>IIIю</t>
  </si>
  <si>
    <t>IIю</t>
  </si>
  <si>
    <t>III+</t>
  </si>
  <si>
    <t>I+</t>
  </si>
  <si>
    <t>Iю+</t>
  </si>
  <si>
    <t>IIIю+</t>
  </si>
  <si>
    <t>II+</t>
  </si>
  <si>
    <t>1,2 эт-ДЦ, 3,4 эт-Толч, 5,6 эт-Рывок</t>
  </si>
  <si>
    <t>СГС "Былина"</t>
  </si>
  <si>
    <t>7 место</t>
  </si>
  <si>
    <t>8 место</t>
  </si>
  <si>
    <t>Винтерголлер Максим</t>
  </si>
  <si>
    <t>с. Залесово</t>
  </si>
  <si>
    <t xml:space="preserve">Яковлев Илья </t>
  </si>
  <si>
    <t>с.Краснощеково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</si>
</sst>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4" x14ac:knownFonts="1">
    <font>
      <sz val="11"/>
      <color rgb="FF000000"/>
      <name val="Calibri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5"/>
      <color rgb="FF000000"/>
      <name val="Calibri"/>
      <family val="2"/>
      <charset val="204"/>
    </font>
    <font>
      <sz val="5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5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/>
    <xf numFmtId="0" fontId="9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" fontId="12" fillId="2" borderId="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2" borderId="0" xfId="0" applyFill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5" fillId="5" borderId="11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2" fontId="25" fillId="5" borderId="8" xfId="0" applyNumberFormat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165" fontId="25" fillId="5" borderId="8" xfId="0" applyNumberFormat="1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/>
    </xf>
    <xf numFmtId="0" fontId="23" fillId="5" borderId="12" xfId="0" applyFont="1" applyFill="1" applyBorder="1" applyAlignment="1">
      <alignment horizontal="left" vertical="center"/>
    </xf>
    <xf numFmtId="0" fontId="24" fillId="5" borderId="13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center" vertical="center"/>
    </xf>
    <xf numFmtId="1" fontId="23" fillId="5" borderId="8" xfId="0" applyNumberFormat="1" applyFont="1" applyFill="1" applyBorder="1" applyAlignment="1">
      <alignment horizontal="center" vertical="center" wrapText="1"/>
    </xf>
    <xf numFmtId="2" fontId="23" fillId="5" borderId="8" xfId="0" applyNumberFormat="1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49" fontId="23" fillId="5" borderId="8" xfId="0" applyNumberFormat="1" applyFont="1" applyFill="1" applyBorder="1" applyAlignment="1">
      <alignment vertical="center" wrapText="1"/>
    </xf>
    <xf numFmtId="0" fontId="27" fillId="5" borderId="8" xfId="0" applyFont="1" applyFill="1" applyBorder="1" applyAlignment="1">
      <alignment horizontal="left" vertical="center"/>
    </xf>
    <xf numFmtId="49" fontId="23" fillId="5" borderId="8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6" fillId="5" borderId="8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/>
    </xf>
    <xf numFmtId="1" fontId="26" fillId="5" borderId="8" xfId="0" applyNumberFormat="1" applyFont="1" applyFill="1" applyBorder="1" applyAlignment="1">
      <alignment horizontal="center" vertical="center" wrapText="1"/>
    </xf>
    <xf numFmtId="2" fontId="26" fillId="5" borderId="8" xfId="0" applyNumberFormat="1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164" fontId="27" fillId="5" borderId="8" xfId="0" applyNumberFormat="1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165" fontId="27" fillId="5" borderId="8" xfId="0" applyNumberFormat="1" applyFont="1" applyFill="1" applyBorder="1" applyAlignment="1">
      <alignment horizontal="center" vertical="center"/>
    </xf>
    <xf numFmtId="49" fontId="26" fillId="5" borderId="8" xfId="0" applyNumberFormat="1" applyFont="1" applyFill="1" applyBorder="1" applyAlignment="1">
      <alignment vertical="center" wrapText="1"/>
    </xf>
    <xf numFmtId="49" fontId="26" fillId="5" borderId="8" xfId="0" applyNumberFormat="1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vertical="center"/>
    </xf>
    <xf numFmtId="0" fontId="23" fillId="5" borderId="9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26" fillId="5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27" fillId="5" borderId="12" xfId="0" applyFont="1" applyFill="1" applyBorder="1" applyAlignment="1">
      <alignment vertical="center"/>
    </xf>
    <xf numFmtId="0" fontId="27" fillId="5" borderId="13" xfId="0" applyFont="1" applyFill="1" applyBorder="1" applyAlignment="1">
      <alignment vertical="center"/>
    </xf>
    <xf numFmtId="0" fontId="27" fillId="5" borderId="14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49" fontId="26" fillId="5" borderId="8" xfId="0" applyNumberFormat="1" applyFont="1" applyFill="1" applyBorder="1" applyAlignment="1">
      <alignment horizontal="left" vertical="center"/>
    </xf>
    <xf numFmtId="0" fontId="12" fillId="5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5" borderId="8" xfId="0" applyNumberFormat="1" applyFont="1" applyFill="1" applyBorder="1" applyAlignment="1">
      <alignment horizontal="center" vertical="center"/>
    </xf>
    <xf numFmtId="2" fontId="27" fillId="5" borderId="8" xfId="0" applyNumberFormat="1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26" fillId="5" borderId="12" xfId="0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0" fontId="26" fillId="5" borderId="14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vertical="center" textRotation="90"/>
    </xf>
    <xf numFmtId="0" fontId="33" fillId="0" borderId="9" xfId="0" applyFont="1" applyBorder="1" applyAlignment="1">
      <alignment vertical="center" textRotation="90"/>
    </xf>
    <xf numFmtId="0" fontId="25" fillId="5" borderId="12" xfId="0" applyFont="1" applyFill="1" applyBorder="1" applyAlignment="1">
      <alignment vertical="center"/>
    </xf>
    <xf numFmtId="0" fontId="25" fillId="5" borderId="13" xfId="0" applyFont="1" applyFill="1" applyBorder="1" applyAlignment="1">
      <alignment vertical="center"/>
    </xf>
    <xf numFmtId="0" fontId="25" fillId="5" borderId="14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8" xfId="0" applyFont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/>
    </xf>
    <xf numFmtId="49" fontId="26" fillId="6" borderId="8" xfId="0" applyNumberFormat="1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vertical="center"/>
    </xf>
    <xf numFmtId="0" fontId="39" fillId="6" borderId="13" xfId="0" applyFont="1" applyFill="1" applyBorder="1" applyAlignment="1">
      <alignment vertical="center"/>
    </xf>
    <xf numFmtId="0" fontId="39" fillId="6" borderId="14" xfId="0" applyFont="1" applyFill="1" applyBorder="1" applyAlignment="1">
      <alignment vertical="center"/>
    </xf>
    <xf numFmtId="1" fontId="26" fillId="6" borderId="8" xfId="0" applyNumberFormat="1" applyFont="1" applyFill="1" applyBorder="1" applyAlignment="1">
      <alignment horizontal="center" vertical="center" wrapText="1"/>
    </xf>
    <xf numFmtId="2" fontId="26" fillId="6" borderId="8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vertical="center"/>
    </xf>
    <xf numFmtId="0" fontId="27" fillId="5" borderId="17" xfId="0" applyFont="1" applyFill="1" applyBorder="1" applyAlignment="1">
      <alignment vertical="center"/>
    </xf>
    <xf numFmtId="0" fontId="27" fillId="5" borderId="18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7" fillId="5" borderId="8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2" fillId="5" borderId="8" xfId="0" applyFont="1" applyFill="1" applyBorder="1" applyAlignment="1">
      <alignment vertical="center"/>
    </xf>
    <xf numFmtId="0" fontId="27" fillId="0" borderId="8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1" fontId="27" fillId="5" borderId="8" xfId="0" applyNumberFormat="1" applyFont="1" applyFill="1" applyBorder="1" applyAlignment="1">
      <alignment horizontal="center" vertical="center"/>
    </xf>
    <xf numFmtId="165" fontId="27" fillId="5" borderId="11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31" fillId="0" borderId="8" xfId="0" applyFont="1" applyBorder="1" applyAlignment="1">
      <alignment horizontal="left" vertical="center"/>
    </xf>
    <xf numFmtId="0" fontId="25" fillId="5" borderId="8" xfId="0" applyFont="1" applyFill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2" fontId="39" fillId="6" borderId="8" xfId="0" applyNumberFormat="1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left" vertical="center"/>
    </xf>
    <xf numFmtId="0" fontId="27" fillId="5" borderId="12" xfId="0" applyFont="1" applyFill="1" applyBorder="1" applyAlignment="1">
      <alignment horizontal="left" vertical="center"/>
    </xf>
    <xf numFmtId="0" fontId="27" fillId="5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vertical="center"/>
    </xf>
    <xf numFmtId="0" fontId="27" fillId="5" borderId="29" xfId="0" applyFont="1" applyFill="1" applyBorder="1" applyAlignment="1">
      <alignment vertical="center"/>
    </xf>
    <xf numFmtId="0" fontId="27" fillId="5" borderId="30" xfId="0" applyFont="1" applyFill="1" applyBorder="1" applyAlignment="1">
      <alignment vertical="center"/>
    </xf>
    <xf numFmtId="1" fontId="26" fillId="5" borderId="11" xfId="0" applyNumberFormat="1" applyFont="1" applyFill="1" applyBorder="1" applyAlignment="1">
      <alignment horizontal="center" vertical="center" wrapText="1"/>
    </xf>
    <xf numFmtId="2" fontId="26" fillId="5" borderId="11" xfId="0" applyNumberFormat="1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vertical="center"/>
    </xf>
    <xf numFmtId="0" fontId="28" fillId="5" borderId="14" xfId="0" applyFont="1" applyFill="1" applyBorder="1" applyAlignment="1">
      <alignment vertical="center"/>
    </xf>
    <xf numFmtId="0" fontId="26" fillId="5" borderId="28" xfId="0" applyFont="1" applyFill="1" applyBorder="1" applyAlignment="1">
      <alignment vertical="center"/>
    </xf>
    <xf numFmtId="0" fontId="28" fillId="5" borderId="29" xfId="0" applyFont="1" applyFill="1" applyBorder="1" applyAlignment="1">
      <alignment vertical="center"/>
    </xf>
    <xf numFmtId="0" fontId="28" fillId="5" borderId="30" xfId="0" applyFont="1" applyFill="1" applyBorder="1" applyAlignment="1">
      <alignment vertical="center"/>
    </xf>
    <xf numFmtId="2" fontId="27" fillId="5" borderId="11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49" fontId="25" fillId="5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 wrapText="1"/>
    </xf>
    <xf numFmtId="2" fontId="26" fillId="0" borderId="8" xfId="0" applyNumberFormat="1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2" fontId="39" fillId="5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7" fillId="5" borderId="11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39" fillId="6" borderId="8" xfId="0" applyNumberFormat="1" applyFont="1" applyFill="1" applyBorder="1" applyAlignment="1">
      <alignment horizontal="center" vertical="center"/>
    </xf>
    <xf numFmtId="1" fontId="27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7" fillId="5" borderId="11" xfId="0" applyFont="1" applyFill="1" applyBorder="1" applyAlignment="1">
      <alignment horizontal="left" vertical="center"/>
    </xf>
    <xf numFmtId="1" fontId="25" fillId="5" borderId="8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vertical="center"/>
    </xf>
    <xf numFmtId="2" fontId="27" fillId="5" borderId="9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2" fontId="25" fillId="5" borderId="9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25" fillId="5" borderId="9" xfId="0" applyFont="1" applyFill="1" applyBorder="1" applyAlignment="1">
      <alignment horizontal="left" vertical="center"/>
    </xf>
    <xf numFmtId="0" fontId="12" fillId="0" borderId="12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40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0" fillId="2" borderId="40" xfId="0" applyFont="1" applyFill="1" applyBorder="1" applyAlignment="1">
      <alignment vertical="center"/>
    </xf>
    <xf numFmtId="0" fontId="40" fillId="2" borderId="41" xfId="0" applyFont="1" applyFill="1" applyBorder="1" applyAlignment="1">
      <alignment vertical="center"/>
    </xf>
    <xf numFmtId="0" fontId="40" fillId="2" borderId="22" xfId="0" applyFont="1" applyFill="1" applyBorder="1" applyAlignment="1">
      <alignment vertical="center"/>
    </xf>
    <xf numFmtId="0" fontId="40" fillId="2" borderId="42" xfId="0" applyFont="1" applyFill="1" applyBorder="1" applyAlignment="1">
      <alignment vertical="center"/>
    </xf>
    <xf numFmtId="0" fontId="40" fillId="2" borderId="43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left"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2" borderId="40" xfId="0" applyFont="1" applyFill="1" applyBorder="1" applyAlignment="1">
      <alignment vertical="center"/>
    </xf>
    <xf numFmtId="0" fontId="18" fillId="2" borderId="4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8" fillId="2" borderId="43" xfId="0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33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40" fillId="2" borderId="3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40" fillId="2" borderId="3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37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24" fillId="5" borderId="8" xfId="0" applyNumberFormat="1" applyFont="1" applyFill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41" fillId="0" borderId="5" xfId="0" applyFont="1" applyBorder="1"/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2" fillId="5" borderId="12" xfId="0" applyFont="1" applyFill="1" applyBorder="1" applyAlignment="1">
      <alignment vertical="center"/>
    </xf>
    <xf numFmtId="0" fontId="42" fillId="5" borderId="13" xfId="0" applyFont="1" applyFill="1" applyBorder="1" applyAlignment="1">
      <alignment vertical="center"/>
    </xf>
    <xf numFmtId="0" fontId="42" fillId="5" borderId="14" xfId="0" applyFont="1" applyFill="1" applyBorder="1" applyAlignment="1">
      <alignment vertical="center"/>
    </xf>
    <xf numFmtId="1" fontId="43" fillId="5" borderId="8" xfId="0" applyNumberFormat="1" applyFont="1" applyFill="1" applyBorder="1" applyAlignment="1">
      <alignment horizontal="center" wrapText="1"/>
    </xf>
    <xf numFmtId="2" fontId="43" fillId="5" borderId="8" xfId="0" applyNumberFormat="1" applyFont="1" applyFill="1" applyBorder="1" applyAlignment="1">
      <alignment horizontal="center" wrapText="1"/>
    </xf>
    <xf numFmtId="0" fontId="43" fillId="5" borderId="8" xfId="0" applyFont="1" applyFill="1" applyBorder="1" applyAlignment="1">
      <alignment horizontal="center" wrapText="1"/>
    </xf>
    <xf numFmtId="49" fontId="23" fillId="5" borderId="8" xfId="0" applyNumberFormat="1" applyFont="1" applyFill="1" applyBorder="1" applyAlignment="1">
      <alignment horizontal="left" vertical="center"/>
    </xf>
    <xf numFmtId="49" fontId="26" fillId="5" borderId="8" xfId="0" applyNumberFormat="1" applyFont="1" applyFill="1" applyBorder="1" applyAlignment="1">
      <alignment vertical="center"/>
    </xf>
    <xf numFmtId="0" fontId="27" fillId="0" borderId="8" xfId="0" applyFont="1" applyBorder="1" applyAlignment="1">
      <alignment vertical="center"/>
    </xf>
    <xf numFmtId="49" fontId="26" fillId="6" borderId="8" xfId="0" applyNumberFormat="1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textRotation="90"/>
    </xf>
    <xf numFmtId="0" fontId="35" fillId="0" borderId="15" xfId="0" applyFont="1" applyBorder="1" applyAlignment="1">
      <alignment horizontal="center" vertical="center" textRotation="90"/>
    </xf>
    <xf numFmtId="0" fontId="38" fillId="0" borderId="9" xfId="0" applyFont="1" applyBorder="1" applyAlignment="1">
      <alignment vertical="center" textRotation="90" wrapText="1"/>
    </xf>
    <xf numFmtId="0" fontId="38" fillId="0" borderId="15" xfId="0" applyFont="1" applyBorder="1" applyAlignment="1">
      <alignment vertical="center" textRotation="90" wrapText="1"/>
    </xf>
    <xf numFmtId="0" fontId="38" fillId="0" borderId="9" xfId="0" applyFont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 textRotation="90" wrapText="1"/>
    </xf>
    <xf numFmtId="0" fontId="37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justify" vertical="center" textRotation="90" wrapText="1"/>
    </xf>
    <xf numFmtId="0" fontId="35" fillId="0" borderId="15" xfId="0" applyFont="1" applyBorder="1" applyAlignment="1">
      <alignment horizontal="justify" vertical="center" textRotation="90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3" fillId="0" borderId="8" xfId="0" applyFont="1" applyBorder="1" applyAlignment="1">
      <alignment horizontal="center" vertical="center" textRotation="90" wrapText="1"/>
    </xf>
    <xf numFmtId="0" fontId="33" fillId="0" borderId="9" xfId="0" applyFont="1" applyBorder="1" applyAlignment="1">
      <alignment horizontal="center" vertical="center" textRotation="90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textRotation="90" wrapText="1"/>
    </xf>
    <xf numFmtId="0" fontId="33" fillId="0" borderId="8" xfId="0" applyFont="1" applyBorder="1" applyAlignment="1">
      <alignment horizontal="center" vertical="center" textRotation="90"/>
    </xf>
    <xf numFmtId="0" fontId="33" fillId="0" borderId="9" xfId="0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textRotation="90"/>
    </xf>
    <xf numFmtId="0" fontId="38" fillId="0" borderId="9" xfId="0" applyFont="1" applyBorder="1" applyAlignment="1">
      <alignment horizontal="center" vertical="center" textRotation="90"/>
    </xf>
    <xf numFmtId="0" fontId="33" fillId="0" borderId="15" xfId="0" applyFont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justify"/>
    </xf>
    <xf numFmtId="0" fontId="17" fillId="0" borderId="17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7" fillId="0" borderId="28" xfId="0" applyFont="1" applyBorder="1" applyAlignment="1">
      <alignment horizontal="center" vertical="justify"/>
    </xf>
    <xf numFmtId="0" fontId="17" fillId="0" borderId="29" xfId="0" applyFont="1" applyBorder="1" applyAlignment="1">
      <alignment horizontal="center" vertical="justify"/>
    </xf>
    <xf numFmtId="0" fontId="17" fillId="0" borderId="30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 textRotation="90" wrapText="1"/>
    </xf>
    <xf numFmtId="0" fontId="15" fillId="0" borderId="9" xfId="0" applyFont="1" applyBorder="1" applyAlignment="1">
      <alignment horizontal="center" vertical="distributed" textRotation="90"/>
    </xf>
    <xf numFmtId="0" fontId="15" fillId="0" borderId="11" xfId="0" applyFont="1" applyBorder="1" applyAlignment="1">
      <alignment horizontal="center" vertical="distributed" textRotation="90"/>
    </xf>
    <xf numFmtId="0" fontId="15" fillId="0" borderId="9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6" fillId="0" borderId="9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6" fillId="0" borderId="8" xfId="0" applyFont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25"/>
  <sheetViews>
    <sheetView topLeftCell="A7" zoomScale="130" zoomScaleNormal="130" zoomScaleSheetLayoutView="75" workbookViewId="0">
      <selection activeCell="K12" sqref="K12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5.109375" style="107" customWidth="1"/>
    <col min="8" max="8" width="29.5546875" style="107" customWidth="1"/>
    <col min="9" max="9" width="3.5546875" style="107" customWidth="1"/>
    <col min="10" max="10" width="3.44140625" style="107" customWidth="1"/>
    <col min="11" max="11" width="4.5546875" style="107" customWidth="1"/>
    <col min="12" max="12" width="4" style="107" customWidth="1"/>
    <col min="13" max="13" width="4.88671875" style="107" customWidth="1"/>
    <col min="14" max="14" width="6.5546875" style="107" customWidth="1"/>
    <col min="15" max="15" width="4.6640625" style="107" customWidth="1"/>
    <col min="16" max="16" width="5.109375" style="107" customWidth="1"/>
    <col min="17" max="17" width="19.88671875" style="107" customWidth="1"/>
    <col min="18" max="16384" width="9.109375" style="107"/>
  </cols>
  <sheetData>
    <row r="1" spans="1:17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7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7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7" x14ac:dyDescent="0.3">
      <c r="J4" s="108" t="s">
        <v>246</v>
      </c>
      <c r="N4" s="365" t="s">
        <v>20</v>
      </c>
      <c r="O4" s="366"/>
      <c r="P4" s="366"/>
      <c r="Q4" s="367"/>
    </row>
    <row r="5" spans="1:17" ht="25.2" x14ac:dyDescent="0.3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N5" s="115" t="s">
        <v>247</v>
      </c>
      <c r="O5" s="116"/>
      <c r="P5" s="117"/>
      <c r="Q5" s="117"/>
    </row>
    <row r="6" spans="1:17" x14ac:dyDescent="0.3">
      <c r="H6" s="118" t="s">
        <v>22</v>
      </c>
      <c r="N6" s="119" t="s">
        <v>8</v>
      </c>
      <c r="O6" s="120"/>
      <c r="P6" s="121"/>
      <c r="Q6" s="121"/>
    </row>
    <row r="7" spans="1:17" x14ac:dyDescent="0.3">
      <c r="A7" s="335" t="s">
        <v>16</v>
      </c>
      <c r="B7" s="336"/>
      <c r="C7" s="336"/>
      <c r="D7" s="337"/>
      <c r="H7" s="107" t="s">
        <v>69</v>
      </c>
    </row>
    <row r="8" spans="1:17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N8" s="342" t="s">
        <v>71</v>
      </c>
      <c r="O8" s="343"/>
      <c r="P8" s="343"/>
      <c r="Q8" s="344"/>
    </row>
    <row r="9" spans="1:17" ht="15.6" x14ac:dyDescent="0.3">
      <c r="A9" s="123"/>
      <c r="B9" s="123"/>
      <c r="C9" s="123"/>
      <c r="D9" s="123"/>
      <c r="H9" s="122" t="s">
        <v>38</v>
      </c>
      <c r="I9" s="122" t="s">
        <v>40</v>
      </c>
      <c r="J9" s="124"/>
      <c r="N9" s="125"/>
      <c r="O9" s="125"/>
      <c r="P9" s="125"/>
      <c r="Q9" s="125"/>
    </row>
    <row r="10" spans="1:17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69" t="s">
        <v>23</v>
      </c>
      <c r="K10" s="371" t="s">
        <v>24</v>
      </c>
      <c r="L10" s="371"/>
      <c r="M10" s="371"/>
      <c r="N10" s="345" t="s">
        <v>50</v>
      </c>
      <c r="O10" s="347" t="s">
        <v>63</v>
      </c>
      <c r="P10" s="349" t="s">
        <v>15</v>
      </c>
      <c r="Q10" s="362" t="s">
        <v>34</v>
      </c>
    </row>
    <row r="11" spans="1:17" ht="57.7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0"/>
      <c r="K11" s="126" t="s">
        <v>47</v>
      </c>
      <c r="L11" s="127" t="s">
        <v>51</v>
      </c>
      <c r="M11" s="127" t="s">
        <v>43</v>
      </c>
      <c r="N11" s="346"/>
      <c r="O11" s="348"/>
      <c r="P11" s="350"/>
      <c r="Q11" s="368"/>
    </row>
    <row r="12" spans="1:17" ht="15" customHeight="1" x14ac:dyDescent="0.3">
      <c r="A12" s="32" t="s">
        <v>3</v>
      </c>
      <c r="B12" s="90" t="s">
        <v>188</v>
      </c>
      <c r="C12" s="87"/>
      <c r="D12" s="87"/>
      <c r="E12" s="103">
        <v>2000</v>
      </c>
      <c r="F12" s="194">
        <v>62.5</v>
      </c>
      <c r="G12" s="103" t="s">
        <v>95</v>
      </c>
      <c r="H12" s="56" t="s">
        <v>134</v>
      </c>
      <c r="I12" s="103">
        <v>28</v>
      </c>
      <c r="J12" s="203">
        <v>6</v>
      </c>
      <c r="K12" s="35">
        <v>71</v>
      </c>
      <c r="L12" s="27">
        <v>101</v>
      </c>
      <c r="M12" s="80">
        <f t="shared" ref="M12:M23" si="0">L12/2+K12</f>
        <v>121.5</v>
      </c>
      <c r="N12" s="81">
        <f t="shared" ref="N12:N23" si="1">M12*J12</f>
        <v>729</v>
      </c>
      <c r="O12" s="27">
        <v>21</v>
      </c>
      <c r="P12" s="27" t="s">
        <v>124</v>
      </c>
      <c r="Q12" s="28" t="s">
        <v>135</v>
      </c>
    </row>
    <row r="13" spans="1:17" ht="15" customHeight="1" x14ac:dyDescent="0.3">
      <c r="A13" s="32" t="s">
        <v>6</v>
      </c>
      <c r="B13" s="91" t="s">
        <v>167</v>
      </c>
      <c r="C13" s="92"/>
      <c r="D13" s="93"/>
      <c r="E13" s="76">
        <v>1992</v>
      </c>
      <c r="F13" s="77">
        <v>60.8</v>
      </c>
      <c r="G13" s="78">
        <v>1</v>
      </c>
      <c r="H13" s="65" t="s">
        <v>168</v>
      </c>
      <c r="I13" s="65">
        <v>28</v>
      </c>
      <c r="J13" s="158">
        <v>6</v>
      </c>
      <c r="K13" s="80">
        <v>75</v>
      </c>
      <c r="L13" s="80">
        <v>55</v>
      </c>
      <c r="M13" s="80">
        <f t="shared" si="0"/>
        <v>102.5</v>
      </c>
      <c r="N13" s="81">
        <f t="shared" si="1"/>
        <v>615</v>
      </c>
      <c r="O13" s="35">
        <v>19</v>
      </c>
      <c r="P13" s="27" t="s">
        <v>124</v>
      </c>
      <c r="Q13" s="83" t="s">
        <v>169</v>
      </c>
    </row>
    <row r="14" spans="1:17" ht="15" customHeight="1" x14ac:dyDescent="0.3">
      <c r="A14" s="102" t="s">
        <v>4</v>
      </c>
      <c r="B14" s="90" t="s">
        <v>153</v>
      </c>
      <c r="C14" s="87"/>
      <c r="D14" s="87"/>
      <c r="E14" s="103">
        <v>1997</v>
      </c>
      <c r="F14" s="194">
        <v>59.8</v>
      </c>
      <c r="G14" s="103" t="s">
        <v>124</v>
      </c>
      <c r="H14" s="35" t="s">
        <v>162</v>
      </c>
      <c r="I14" s="103">
        <v>24</v>
      </c>
      <c r="J14" s="203">
        <v>4</v>
      </c>
      <c r="K14" s="35">
        <v>93</v>
      </c>
      <c r="L14" s="27">
        <v>98</v>
      </c>
      <c r="M14" s="80">
        <f t="shared" si="0"/>
        <v>142</v>
      </c>
      <c r="N14" s="81">
        <f t="shared" si="1"/>
        <v>568</v>
      </c>
      <c r="O14" s="27">
        <v>17</v>
      </c>
      <c r="P14" s="27" t="s">
        <v>124</v>
      </c>
      <c r="Q14" s="28" t="s">
        <v>152</v>
      </c>
    </row>
    <row r="15" spans="1:17" ht="15" customHeight="1" x14ac:dyDescent="0.3">
      <c r="A15" s="102" t="s">
        <v>2</v>
      </c>
      <c r="B15" s="91" t="s">
        <v>217</v>
      </c>
      <c r="C15" s="96"/>
      <c r="D15" s="97"/>
      <c r="E15" s="76">
        <v>2003</v>
      </c>
      <c r="F15" s="77">
        <v>62</v>
      </c>
      <c r="G15" s="103" t="s">
        <v>124</v>
      </c>
      <c r="H15" s="65" t="s">
        <v>248</v>
      </c>
      <c r="I15" s="65">
        <v>24</v>
      </c>
      <c r="J15" s="158">
        <v>4</v>
      </c>
      <c r="K15" s="80">
        <v>85</v>
      </c>
      <c r="L15" s="80">
        <v>96</v>
      </c>
      <c r="M15" s="80">
        <f t="shared" si="0"/>
        <v>133</v>
      </c>
      <c r="N15" s="81">
        <f t="shared" si="1"/>
        <v>532</v>
      </c>
      <c r="O15" s="80">
        <v>16</v>
      </c>
      <c r="P15" s="27" t="s">
        <v>124</v>
      </c>
      <c r="Q15" s="70" t="s">
        <v>216</v>
      </c>
    </row>
    <row r="16" spans="1:17" ht="15" customHeight="1" x14ac:dyDescent="0.3">
      <c r="A16" s="102" t="s">
        <v>1</v>
      </c>
      <c r="B16" s="91" t="s">
        <v>240</v>
      </c>
      <c r="C16" s="92"/>
      <c r="D16" s="93"/>
      <c r="E16" s="80">
        <v>2001</v>
      </c>
      <c r="F16" s="100">
        <v>62.9</v>
      </c>
      <c r="G16" s="65" t="s">
        <v>124</v>
      </c>
      <c r="H16" s="88" t="s">
        <v>230</v>
      </c>
      <c r="I16" s="65">
        <v>24</v>
      </c>
      <c r="J16" s="158">
        <v>4</v>
      </c>
      <c r="K16" s="80">
        <v>82</v>
      </c>
      <c r="L16" s="80">
        <v>102</v>
      </c>
      <c r="M16" s="80">
        <f t="shared" si="0"/>
        <v>133</v>
      </c>
      <c r="N16" s="81">
        <f t="shared" si="1"/>
        <v>532</v>
      </c>
      <c r="O16" s="80">
        <v>15</v>
      </c>
      <c r="P16" s="27" t="s">
        <v>124</v>
      </c>
      <c r="Q16" s="70" t="s">
        <v>235</v>
      </c>
    </row>
    <row r="17" spans="1:17" ht="15" customHeight="1" x14ac:dyDescent="0.3">
      <c r="A17" s="102" t="s">
        <v>0</v>
      </c>
      <c r="B17" s="91" t="s">
        <v>170</v>
      </c>
      <c r="C17" s="92"/>
      <c r="D17" s="93"/>
      <c r="E17" s="76">
        <v>2003</v>
      </c>
      <c r="F17" s="77">
        <v>62</v>
      </c>
      <c r="G17" s="65" t="s">
        <v>239</v>
      </c>
      <c r="H17" s="65" t="s">
        <v>168</v>
      </c>
      <c r="I17" s="80">
        <v>24</v>
      </c>
      <c r="J17" s="158">
        <v>4</v>
      </c>
      <c r="K17" s="80">
        <v>58</v>
      </c>
      <c r="L17" s="80">
        <v>121</v>
      </c>
      <c r="M17" s="80">
        <f t="shared" si="0"/>
        <v>118.5</v>
      </c>
      <c r="N17" s="81">
        <f t="shared" si="1"/>
        <v>474</v>
      </c>
      <c r="O17" s="35">
        <v>14</v>
      </c>
      <c r="P17" s="27" t="s">
        <v>297</v>
      </c>
      <c r="Q17" s="82" t="s">
        <v>169</v>
      </c>
    </row>
    <row r="18" spans="1:17" ht="15" customHeight="1" x14ac:dyDescent="0.3">
      <c r="A18" s="154" t="s">
        <v>261</v>
      </c>
      <c r="B18" s="104" t="s">
        <v>129</v>
      </c>
      <c r="C18" s="105"/>
      <c r="D18" s="106"/>
      <c r="E18" s="76">
        <v>1955</v>
      </c>
      <c r="F18" s="77">
        <v>62.4</v>
      </c>
      <c r="G18" s="78" t="s">
        <v>91</v>
      </c>
      <c r="H18" s="65" t="s">
        <v>127</v>
      </c>
      <c r="I18" s="65">
        <v>16</v>
      </c>
      <c r="J18" s="158">
        <v>1</v>
      </c>
      <c r="K18" s="80">
        <v>147</v>
      </c>
      <c r="L18" s="80">
        <v>240</v>
      </c>
      <c r="M18" s="80">
        <f t="shared" si="0"/>
        <v>267</v>
      </c>
      <c r="N18" s="81">
        <f t="shared" si="1"/>
        <v>267</v>
      </c>
      <c r="O18" s="80">
        <v>12</v>
      </c>
      <c r="P18" s="80" t="s">
        <v>293</v>
      </c>
      <c r="Q18" s="83" t="s">
        <v>130</v>
      </c>
    </row>
    <row r="19" spans="1:17" ht="15" customHeight="1" x14ac:dyDescent="0.3">
      <c r="A19" s="154" t="s">
        <v>262</v>
      </c>
      <c r="B19" s="74" t="s">
        <v>90</v>
      </c>
      <c r="C19" s="75"/>
      <c r="D19" s="75"/>
      <c r="E19" s="76">
        <v>1954</v>
      </c>
      <c r="F19" s="77">
        <v>60.35</v>
      </c>
      <c r="G19" s="78" t="s">
        <v>91</v>
      </c>
      <c r="H19" s="65" t="s">
        <v>92</v>
      </c>
      <c r="I19" s="65">
        <v>16</v>
      </c>
      <c r="J19" s="158">
        <v>1</v>
      </c>
      <c r="K19" s="80">
        <v>115</v>
      </c>
      <c r="L19" s="80">
        <v>230</v>
      </c>
      <c r="M19" s="80">
        <f t="shared" si="0"/>
        <v>230</v>
      </c>
      <c r="N19" s="81">
        <f t="shared" si="1"/>
        <v>230</v>
      </c>
      <c r="O19" s="80">
        <v>11</v>
      </c>
      <c r="P19" s="80" t="s">
        <v>293</v>
      </c>
      <c r="Q19" s="82" t="s">
        <v>93</v>
      </c>
    </row>
    <row r="20" spans="1:17" ht="15" customHeight="1" x14ac:dyDescent="0.3">
      <c r="A20" s="102" t="s">
        <v>263</v>
      </c>
      <c r="B20" s="91" t="s">
        <v>238</v>
      </c>
      <c r="C20" s="92"/>
      <c r="D20" s="93"/>
      <c r="E20" s="80">
        <v>2003</v>
      </c>
      <c r="F20" s="100">
        <v>57.8</v>
      </c>
      <c r="G20" s="65" t="s">
        <v>239</v>
      </c>
      <c r="H20" s="88" t="s">
        <v>230</v>
      </c>
      <c r="I20" s="80">
        <v>20</v>
      </c>
      <c r="J20" s="158">
        <v>2</v>
      </c>
      <c r="K20" s="80">
        <v>50</v>
      </c>
      <c r="L20" s="80">
        <v>80</v>
      </c>
      <c r="M20" s="80">
        <f t="shared" si="0"/>
        <v>90</v>
      </c>
      <c r="N20" s="81">
        <f t="shared" si="1"/>
        <v>180</v>
      </c>
      <c r="O20" s="80">
        <v>10</v>
      </c>
      <c r="P20" s="80" t="s">
        <v>293</v>
      </c>
      <c r="Q20" s="70" t="s">
        <v>235</v>
      </c>
    </row>
    <row r="21" spans="1:17" ht="15" customHeight="1" x14ac:dyDescent="0.3">
      <c r="A21" s="102" t="s">
        <v>264</v>
      </c>
      <c r="B21" s="91" t="s">
        <v>172</v>
      </c>
      <c r="C21" s="96"/>
      <c r="D21" s="97"/>
      <c r="E21" s="76">
        <v>2003</v>
      </c>
      <c r="F21" s="77">
        <v>54.1</v>
      </c>
      <c r="G21" s="80" t="s">
        <v>78</v>
      </c>
      <c r="H21" s="65" t="s">
        <v>168</v>
      </c>
      <c r="I21" s="65">
        <v>16</v>
      </c>
      <c r="J21" s="158">
        <v>1</v>
      </c>
      <c r="K21" s="80">
        <v>84</v>
      </c>
      <c r="L21" s="80">
        <v>113</v>
      </c>
      <c r="M21" s="80">
        <f t="shared" si="0"/>
        <v>140.5</v>
      </c>
      <c r="N21" s="81">
        <f t="shared" si="1"/>
        <v>140.5</v>
      </c>
      <c r="O21" s="35">
        <v>9</v>
      </c>
      <c r="P21" s="27" t="s">
        <v>298</v>
      </c>
      <c r="Q21" s="82" t="s">
        <v>169</v>
      </c>
    </row>
    <row r="22" spans="1:17" ht="15" customHeight="1" x14ac:dyDescent="0.3">
      <c r="A22" s="102" t="s">
        <v>265</v>
      </c>
      <c r="B22" s="91" t="s">
        <v>171</v>
      </c>
      <c r="C22" s="96"/>
      <c r="D22" s="97"/>
      <c r="E22" s="76">
        <v>2003</v>
      </c>
      <c r="F22" s="77">
        <v>52.55</v>
      </c>
      <c r="G22" s="80" t="s">
        <v>78</v>
      </c>
      <c r="H22" s="65" t="s">
        <v>168</v>
      </c>
      <c r="I22" s="65">
        <v>16</v>
      </c>
      <c r="J22" s="158">
        <v>1</v>
      </c>
      <c r="K22" s="80">
        <v>78</v>
      </c>
      <c r="L22" s="80">
        <v>49</v>
      </c>
      <c r="M22" s="80">
        <f t="shared" si="0"/>
        <v>102.5</v>
      </c>
      <c r="N22" s="81">
        <f t="shared" si="1"/>
        <v>102.5</v>
      </c>
      <c r="O22" s="35">
        <v>8</v>
      </c>
      <c r="P22" s="27" t="s">
        <v>299</v>
      </c>
      <c r="Q22" s="82" t="s">
        <v>169</v>
      </c>
    </row>
    <row r="23" spans="1:17" ht="15" customHeight="1" x14ac:dyDescent="0.3">
      <c r="A23" s="102" t="s">
        <v>268</v>
      </c>
      <c r="B23" s="91" t="s">
        <v>237</v>
      </c>
      <c r="C23" s="92"/>
      <c r="D23" s="93"/>
      <c r="E23" s="80">
        <v>2005</v>
      </c>
      <c r="F23" s="100">
        <v>54.8</v>
      </c>
      <c r="G23" s="80" t="s">
        <v>78</v>
      </c>
      <c r="H23" s="88" t="s">
        <v>230</v>
      </c>
      <c r="I23" s="80">
        <v>16</v>
      </c>
      <c r="J23" s="158">
        <v>1</v>
      </c>
      <c r="K23" s="80">
        <v>40</v>
      </c>
      <c r="L23" s="80">
        <v>100</v>
      </c>
      <c r="M23" s="80">
        <f t="shared" si="0"/>
        <v>90</v>
      </c>
      <c r="N23" s="81">
        <f t="shared" si="1"/>
        <v>90</v>
      </c>
      <c r="O23" s="80">
        <v>7</v>
      </c>
      <c r="P23" s="80" t="s">
        <v>299</v>
      </c>
      <c r="Q23" s="70" t="s">
        <v>235</v>
      </c>
    </row>
    <row r="24" spans="1:17" x14ac:dyDescent="0.3">
      <c r="A24" s="98" t="s">
        <v>33</v>
      </c>
      <c r="B24" s="98"/>
      <c r="C24" s="98"/>
      <c r="D24" s="98"/>
      <c r="E24" s="98"/>
      <c r="F24" s="98" t="s">
        <v>30</v>
      </c>
      <c r="G24" s="98"/>
      <c r="H24" s="98"/>
      <c r="I24" s="98" t="s">
        <v>33</v>
      </c>
      <c r="J24" s="98"/>
      <c r="K24" s="98"/>
      <c r="L24" s="98"/>
      <c r="M24" s="98"/>
      <c r="N24" s="98"/>
      <c r="O24" s="98"/>
      <c r="P24" s="98" t="s">
        <v>31</v>
      </c>
      <c r="Q24" s="98"/>
    </row>
    <row r="25" spans="1:17" x14ac:dyDescent="0.3">
      <c r="A25" s="98" t="s">
        <v>65</v>
      </c>
      <c r="B25" s="98"/>
      <c r="C25" s="98"/>
      <c r="D25" s="98"/>
      <c r="E25" s="98"/>
      <c r="F25" s="98" t="s">
        <v>28</v>
      </c>
      <c r="G25" s="98"/>
      <c r="H25" s="98"/>
      <c r="I25" s="98" t="s">
        <v>35</v>
      </c>
      <c r="J25" s="98"/>
      <c r="K25" s="98"/>
      <c r="L25" s="98"/>
      <c r="M25" s="98"/>
      <c r="N25" s="98"/>
      <c r="O25" s="98"/>
      <c r="P25" s="98" t="s">
        <v>66</v>
      </c>
      <c r="Q25" s="98"/>
    </row>
  </sheetData>
  <sortState ref="A12:Q23">
    <sortCondition descending="1" ref="N12:N23"/>
  </sortState>
  <mergeCells count="18">
    <mergeCell ref="N4:Q4"/>
    <mergeCell ref="Q10:Q11"/>
    <mergeCell ref="I10:I11"/>
    <mergeCell ref="J10:J11"/>
    <mergeCell ref="K10:M10"/>
    <mergeCell ref="A7:D7"/>
    <mergeCell ref="A8:D8"/>
    <mergeCell ref="F8:H8"/>
    <mergeCell ref="N8:Q8"/>
    <mergeCell ref="N10:N11"/>
    <mergeCell ref="O10:O11"/>
    <mergeCell ref="P10:P11"/>
    <mergeCell ref="H10:H11"/>
    <mergeCell ref="A10:A11"/>
    <mergeCell ref="B10:D11"/>
    <mergeCell ref="E10:E11"/>
    <mergeCell ref="F10:F11"/>
    <mergeCell ref="G10:G11"/>
  </mergeCells>
  <pageMargins left="0.69999998807907104" right="0.69999998807907104" top="0.75" bottom="0.75" header="0.30000001192092896" footer="0.30000001192092896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68мдц">
    <tabColor rgb="FF00B050"/>
  </sheetPr>
  <dimension ref="A1:O17"/>
  <sheetViews>
    <sheetView topLeftCell="A6" zoomScale="130" zoomScaleNormal="130" zoomScaleSheetLayoutView="75" workbookViewId="0">
      <selection activeCell="J19" sqref="J19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28.44140625" style="107" customWidth="1"/>
    <col min="9" max="9" width="4.109375" style="107" customWidth="1"/>
    <col min="10" max="10" width="4.33203125" style="107" customWidth="1"/>
    <col min="11" max="11" width="11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x14ac:dyDescent="0.3">
      <c r="J4" s="108" t="s">
        <v>246</v>
      </c>
      <c r="L4" s="365" t="s">
        <v>20</v>
      </c>
      <c r="M4" s="366"/>
      <c r="N4" s="366"/>
      <c r="O4" s="367"/>
    </row>
    <row r="5" spans="1:15" ht="25.2" x14ac:dyDescent="0.3">
      <c r="A5" s="111" t="s">
        <v>49</v>
      </c>
      <c r="B5" s="112">
        <v>4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247</v>
      </c>
      <c r="M5" s="116"/>
      <c r="N5" s="117"/>
      <c r="O5" s="117"/>
    </row>
    <row r="6" spans="1:15" x14ac:dyDescent="0.3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39</v>
      </c>
      <c r="I9" s="122" t="s">
        <v>40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4.2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s="98" customFormat="1" ht="16.5" customHeight="1" x14ac:dyDescent="0.3">
      <c r="A12" s="99" t="s">
        <v>3</v>
      </c>
      <c r="B12" s="91" t="s">
        <v>220</v>
      </c>
      <c r="C12" s="96"/>
      <c r="D12" s="97"/>
      <c r="E12" s="76">
        <v>2002</v>
      </c>
      <c r="F12" s="77">
        <v>67.5</v>
      </c>
      <c r="G12" s="80" t="s">
        <v>124</v>
      </c>
      <c r="H12" s="65" t="s">
        <v>248</v>
      </c>
      <c r="I12" s="65">
        <v>28</v>
      </c>
      <c r="J12" s="158">
        <v>6</v>
      </c>
      <c r="K12" s="80">
        <v>45</v>
      </c>
      <c r="L12" s="80">
        <f>K12*J12</f>
        <v>270</v>
      </c>
      <c r="M12" s="158">
        <v>20</v>
      </c>
      <c r="N12" s="158" t="s">
        <v>155</v>
      </c>
      <c r="O12" s="70" t="s">
        <v>216</v>
      </c>
    </row>
    <row r="13" spans="1:15" s="98" customFormat="1" ht="13.2" x14ac:dyDescent="0.3">
      <c r="A13" s="183" t="s">
        <v>6</v>
      </c>
      <c r="B13" s="91" t="s">
        <v>173</v>
      </c>
      <c r="C13" s="92"/>
      <c r="D13" s="93"/>
      <c r="E13" s="76">
        <v>1999</v>
      </c>
      <c r="F13" s="77">
        <v>64.400000000000006</v>
      </c>
      <c r="G13" s="78" t="s">
        <v>95</v>
      </c>
      <c r="H13" s="65" t="s">
        <v>168</v>
      </c>
      <c r="I13" s="65">
        <v>24</v>
      </c>
      <c r="J13" s="158">
        <v>4</v>
      </c>
      <c r="K13" s="80">
        <v>64</v>
      </c>
      <c r="L13" s="80">
        <f>K13*J13</f>
        <v>256</v>
      </c>
      <c r="M13" s="158">
        <v>18</v>
      </c>
      <c r="N13" s="208" t="s">
        <v>179</v>
      </c>
      <c r="O13" s="82" t="s">
        <v>169</v>
      </c>
    </row>
    <row r="14" spans="1:15" s="98" customFormat="1" x14ac:dyDescent="0.3">
      <c r="A14" s="99" t="s">
        <v>4</v>
      </c>
      <c r="B14" s="128" t="s">
        <v>170</v>
      </c>
      <c r="C14" s="129"/>
      <c r="D14" s="130"/>
      <c r="E14" s="66">
        <v>2003</v>
      </c>
      <c r="F14" s="77">
        <v>65.2</v>
      </c>
      <c r="G14" s="56" t="s">
        <v>239</v>
      </c>
      <c r="H14" s="56" t="s">
        <v>168</v>
      </c>
      <c r="I14" s="54">
        <v>20</v>
      </c>
      <c r="J14" s="215">
        <v>2</v>
      </c>
      <c r="K14" s="54">
        <v>65</v>
      </c>
      <c r="L14" s="80">
        <f>K14*J14</f>
        <v>130</v>
      </c>
      <c r="M14" s="158">
        <v>16</v>
      </c>
      <c r="N14" s="314" t="s">
        <v>295</v>
      </c>
      <c r="O14" s="69" t="s">
        <v>169</v>
      </c>
    </row>
    <row r="15" spans="1:15" s="98" customFormat="1" ht="13.2" x14ac:dyDescent="0.3">
      <c r="A15" s="99" t="s">
        <v>2</v>
      </c>
      <c r="B15" s="151" t="s">
        <v>193</v>
      </c>
      <c r="C15" s="151"/>
      <c r="D15" s="151"/>
      <c r="E15" s="76">
        <v>1989</v>
      </c>
      <c r="F15" s="77">
        <v>68</v>
      </c>
      <c r="G15" s="78" t="s">
        <v>95</v>
      </c>
      <c r="H15" s="65" t="s">
        <v>194</v>
      </c>
      <c r="I15" s="65">
        <v>24</v>
      </c>
      <c r="J15" s="158">
        <v>4</v>
      </c>
      <c r="K15" s="80">
        <v>30</v>
      </c>
      <c r="L15" s="80">
        <f>K15*J15</f>
        <v>120</v>
      </c>
      <c r="M15" s="158">
        <v>15</v>
      </c>
      <c r="N15" s="158" t="s">
        <v>78</v>
      </c>
      <c r="O15" s="83" t="s">
        <v>195</v>
      </c>
    </row>
    <row r="16" spans="1:15" x14ac:dyDescent="0.3">
      <c r="A16" s="98" t="s">
        <v>33</v>
      </c>
      <c r="B16" s="98"/>
      <c r="C16" s="98"/>
      <c r="D16" s="98"/>
      <c r="E16" s="98"/>
      <c r="F16" s="98" t="s">
        <v>30</v>
      </c>
      <c r="G16" s="98"/>
      <c r="H16" s="98"/>
      <c r="I16" s="98" t="s">
        <v>33</v>
      </c>
      <c r="J16" s="98"/>
      <c r="K16" s="98"/>
      <c r="L16" s="98"/>
      <c r="M16" s="98"/>
      <c r="N16" s="98" t="s">
        <v>31</v>
      </c>
      <c r="O16" s="98"/>
    </row>
    <row r="17" spans="1:15" x14ac:dyDescent="0.3">
      <c r="A17" s="98" t="s">
        <v>65</v>
      </c>
      <c r="B17" s="98"/>
      <c r="C17" s="98"/>
      <c r="D17" s="98"/>
      <c r="E17" s="98"/>
      <c r="F17" s="98" t="s">
        <v>28</v>
      </c>
      <c r="G17" s="98"/>
      <c r="H17" s="98"/>
      <c r="I17" s="98" t="s">
        <v>35</v>
      </c>
      <c r="J17" s="98"/>
      <c r="K17" s="98"/>
      <c r="L17" s="98"/>
      <c r="M17" s="98"/>
      <c r="N17" s="98" t="s">
        <v>66</v>
      </c>
      <c r="O17" s="98"/>
    </row>
  </sheetData>
  <sortState ref="A12:Q15">
    <sortCondition descending="1" ref="L12:L15"/>
  </sortState>
  <mergeCells count="17">
    <mergeCell ref="A10:A11"/>
    <mergeCell ref="B10:D11"/>
    <mergeCell ref="E10:E11"/>
    <mergeCell ref="F10:F11"/>
    <mergeCell ref="G10:G11"/>
    <mergeCell ref="L4:O4"/>
    <mergeCell ref="A7:D7"/>
    <mergeCell ref="A8:D8"/>
    <mergeCell ref="F8:H8"/>
    <mergeCell ref="L8:O8"/>
    <mergeCell ref="O10:O11"/>
    <mergeCell ref="H10:H11"/>
    <mergeCell ref="I10:I11"/>
    <mergeCell ref="J10:J11"/>
    <mergeCell ref="L10:L11"/>
    <mergeCell ref="M10:M11"/>
    <mergeCell ref="N10:N11"/>
  </mergeCells>
  <printOptions gridLines="1"/>
  <pageMargins left="0.69999998807907104" right="0.69999998807907104" top="0.75" bottom="0.75" header="0.30000001192092896" footer="0.30000001192092896"/>
  <pageSetup paperSize="9" scale="70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73мдц">
    <tabColor rgb="FF00B050"/>
  </sheetPr>
  <dimension ref="A1:O23"/>
  <sheetViews>
    <sheetView topLeftCell="A9" zoomScale="130" zoomScaleNormal="130" zoomScaleSheetLayoutView="75" workbookViewId="0">
      <selection activeCell="O12" sqref="O12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29.6640625" style="107" customWidth="1"/>
    <col min="9" max="9" width="4.109375" style="107" customWidth="1"/>
    <col min="10" max="10" width="4.33203125" style="107" customWidth="1"/>
    <col min="11" max="11" width="12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x14ac:dyDescent="0.3">
      <c r="J4" s="108" t="s">
        <v>246</v>
      </c>
      <c r="L4" s="365" t="s">
        <v>20</v>
      </c>
      <c r="M4" s="366"/>
      <c r="N4" s="366"/>
      <c r="O4" s="367"/>
    </row>
    <row r="5" spans="1:15" ht="25.2" x14ac:dyDescent="0.3">
      <c r="A5" s="111" t="s">
        <v>49</v>
      </c>
      <c r="B5" s="112">
        <v>4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247</v>
      </c>
      <c r="M5" s="116"/>
      <c r="N5" s="117"/>
      <c r="O5" s="117"/>
    </row>
    <row r="6" spans="1:15" x14ac:dyDescent="0.3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36</v>
      </c>
      <c r="I9" s="122" t="s">
        <v>40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s="98" customFormat="1" ht="13.2" x14ac:dyDescent="0.3">
      <c r="A12" s="183" t="s">
        <v>3</v>
      </c>
      <c r="B12" s="140" t="s">
        <v>166</v>
      </c>
      <c r="C12" s="141"/>
      <c r="D12" s="142"/>
      <c r="E12" s="143">
        <v>1997</v>
      </c>
      <c r="F12" s="144">
        <v>71.150000000000006</v>
      </c>
      <c r="G12" s="78" t="s">
        <v>95</v>
      </c>
      <c r="H12" s="135" t="s">
        <v>165</v>
      </c>
      <c r="I12" s="135">
        <v>32</v>
      </c>
      <c r="J12" s="209">
        <v>8</v>
      </c>
      <c r="K12" s="145">
        <v>40</v>
      </c>
      <c r="L12" s="80">
        <f t="shared" ref="L12:L21" si="0">K12*J12</f>
        <v>320</v>
      </c>
      <c r="M12" s="209">
        <v>20</v>
      </c>
      <c r="N12" s="209" t="s">
        <v>78</v>
      </c>
      <c r="O12" s="136" t="s">
        <v>164</v>
      </c>
    </row>
    <row r="13" spans="1:15" s="98" customFormat="1" ht="15.75" customHeight="1" x14ac:dyDescent="0.3">
      <c r="A13" s="183" t="s">
        <v>6</v>
      </c>
      <c r="B13" s="91" t="s">
        <v>242</v>
      </c>
      <c r="C13" s="92"/>
      <c r="D13" s="93"/>
      <c r="E13" s="80">
        <v>1986</v>
      </c>
      <c r="F13" s="191">
        <v>72.8</v>
      </c>
      <c r="G13" s="65" t="s">
        <v>95</v>
      </c>
      <c r="H13" s="88" t="s">
        <v>230</v>
      </c>
      <c r="I13" s="80">
        <v>24</v>
      </c>
      <c r="J13" s="158">
        <v>4</v>
      </c>
      <c r="K13" s="80">
        <v>71</v>
      </c>
      <c r="L13" s="80">
        <f t="shared" si="0"/>
        <v>284</v>
      </c>
      <c r="M13" s="158">
        <v>19</v>
      </c>
      <c r="N13" s="158" t="s">
        <v>124</v>
      </c>
      <c r="O13" s="70" t="s">
        <v>104</v>
      </c>
    </row>
    <row r="14" spans="1:15" s="98" customFormat="1" ht="15.6" customHeight="1" x14ac:dyDescent="0.3">
      <c r="A14" s="183" t="s">
        <v>4</v>
      </c>
      <c r="B14" s="41" t="s">
        <v>197</v>
      </c>
      <c r="C14" s="213"/>
      <c r="D14" s="44"/>
      <c r="E14" s="103">
        <v>2001</v>
      </c>
      <c r="F14" s="194">
        <v>72.95</v>
      </c>
      <c r="G14" s="103" t="s">
        <v>176</v>
      </c>
      <c r="H14" s="103" t="s">
        <v>198</v>
      </c>
      <c r="I14" s="103">
        <v>24</v>
      </c>
      <c r="J14" s="203">
        <v>4</v>
      </c>
      <c r="K14" s="103">
        <v>53</v>
      </c>
      <c r="L14" s="80">
        <f t="shared" si="0"/>
        <v>212</v>
      </c>
      <c r="M14" s="158">
        <v>16</v>
      </c>
      <c r="N14" s="158" t="s">
        <v>155</v>
      </c>
      <c r="O14" s="152" t="s">
        <v>199</v>
      </c>
    </row>
    <row r="15" spans="1:15" s="98" customFormat="1" ht="15.6" customHeight="1" x14ac:dyDescent="0.3">
      <c r="A15" s="183" t="s">
        <v>2</v>
      </c>
      <c r="B15" s="91" t="s">
        <v>241</v>
      </c>
      <c r="C15" s="92"/>
      <c r="D15" s="93"/>
      <c r="E15" s="80">
        <v>1998</v>
      </c>
      <c r="F15" s="191">
        <v>68.400000000000006</v>
      </c>
      <c r="G15" s="80" t="s">
        <v>124</v>
      </c>
      <c r="H15" s="88" t="s">
        <v>230</v>
      </c>
      <c r="I15" s="80">
        <v>24</v>
      </c>
      <c r="J15" s="158">
        <v>4</v>
      </c>
      <c r="K15" s="80">
        <v>41</v>
      </c>
      <c r="L15" s="80">
        <f t="shared" si="0"/>
        <v>164</v>
      </c>
      <c r="M15" s="158">
        <v>15</v>
      </c>
      <c r="N15" s="158" t="s">
        <v>78</v>
      </c>
      <c r="O15" s="70" t="s">
        <v>104</v>
      </c>
    </row>
    <row r="16" spans="1:15" s="98" customFormat="1" ht="15.6" customHeight="1" x14ac:dyDescent="0.3">
      <c r="A16" s="183" t="s">
        <v>1</v>
      </c>
      <c r="B16" s="151" t="s">
        <v>138</v>
      </c>
      <c r="C16" s="151"/>
      <c r="D16" s="151"/>
      <c r="E16" s="76">
        <v>1999</v>
      </c>
      <c r="F16" s="77">
        <v>72.45</v>
      </c>
      <c r="G16" s="78" t="s">
        <v>91</v>
      </c>
      <c r="H16" s="65" t="s">
        <v>134</v>
      </c>
      <c r="I16" s="80">
        <v>24</v>
      </c>
      <c r="J16" s="158">
        <v>4</v>
      </c>
      <c r="K16" s="80">
        <v>40</v>
      </c>
      <c r="L16" s="80">
        <f t="shared" si="0"/>
        <v>160</v>
      </c>
      <c r="M16" s="158">
        <v>14</v>
      </c>
      <c r="N16" s="158" t="s">
        <v>78</v>
      </c>
      <c r="O16" s="83" t="s">
        <v>135</v>
      </c>
    </row>
    <row r="17" spans="1:15" s="98" customFormat="1" ht="15.6" customHeight="1" x14ac:dyDescent="0.3">
      <c r="A17" s="183" t="s">
        <v>0</v>
      </c>
      <c r="B17" s="151" t="s">
        <v>86</v>
      </c>
      <c r="C17" s="151"/>
      <c r="D17" s="151"/>
      <c r="E17" s="80">
        <v>1977</v>
      </c>
      <c r="F17" s="100">
        <v>71.349999999999994</v>
      </c>
      <c r="G17" s="103" t="s">
        <v>176</v>
      </c>
      <c r="H17" s="65" t="s">
        <v>89</v>
      </c>
      <c r="I17" s="80">
        <v>24</v>
      </c>
      <c r="J17" s="158">
        <v>4</v>
      </c>
      <c r="K17" s="80">
        <v>31</v>
      </c>
      <c r="L17" s="80">
        <f t="shared" si="0"/>
        <v>124</v>
      </c>
      <c r="M17" s="158">
        <v>13</v>
      </c>
      <c r="N17" s="158" t="s">
        <v>78</v>
      </c>
      <c r="O17" s="70" t="s">
        <v>87</v>
      </c>
    </row>
    <row r="18" spans="1:15" s="98" customFormat="1" ht="15.6" customHeight="1" x14ac:dyDescent="0.3">
      <c r="A18" s="183" t="s">
        <v>261</v>
      </c>
      <c r="B18" s="41" t="s">
        <v>181</v>
      </c>
      <c r="C18" s="213"/>
      <c r="D18" s="44"/>
      <c r="E18" s="103">
        <v>1999</v>
      </c>
      <c r="F18" s="194">
        <v>72.400000000000006</v>
      </c>
      <c r="G18" s="103" t="s">
        <v>155</v>
      </c>
      <c r="H18" s="103" t="s">
        <v>177</v>
      </c>
      <c r="I18" s="103">
        <v>24</v>
      </c>
      <c r="J18" s="203">
        <v>4</v>
      </c>
      <c r="K18" s="103">
        <v>30</v>
      </c>
      <c r="L18" s="80">
        <f t="shared" si="0"/>
        <v>120</v>
      </c>
      <c r="M18" s="158">
        <v>12</v>
      </c>
      <c r="N18" s="158" t="s">
        <v>78</v>
      </c>
      <c r="O18" s="152" t="s">
        <v>178</v>
      </c>
    </row>
    <row r="19" spans="1:15" s="98" customFormat="1" ht="15.6" customHeight="1" x14ac:dyDescent="0.3">
      <c r="A19" s="183" t="s">
        <v>262</v>
      </c>
      <c r="B19" s="149" t="s">
        <v>206</v>
      </c>
      <c r="C19" s="149"/>
      <c r="D19" s="149"/>
      <c r="E19" s="138">
        <v>1991</v>
      </c>
      <c r="F19" s="192">
        <v>71.2</v>
      </c>
      <c r="G19" s="103" t="s">
        <v>176</v>
      </c>
      <c r="H19" s="138" t="s">
        <v>194</v>
      </c>
      <c r="I19" s="138">
        <v>24</v>
      </c>
      <c r="J19" s="204">
        <v>4</v>
      </c>
      <c r="K19" s="138">
        <v>30</v>
      </c>
      <c r="L19" s="80">
        <f t="shared" si="0"/>
        <v>120</v>
      </c>
      <c r="M19" s="158">
        <v>11</v>
      </c>
      <c r="N19" s="158" t="s">
        <v>78</v>
      </c>
      <c r="O19" s="153" t="s">
        <v>199</v>
      </c>
    </row>
    <row r="20" spans="1:15" s="98" customFormat="1" ht="13.2" x14ac:dyDescent="0.3">
      <c r="A20" s="183" t="s">
        <v>263</v>
      </c>
      <c r="B20" s="91" t="s">
        <v>174</v>
      </c>
      <c r="C20" s="92"/>
      <c r="D20" s="93"/>
      <c r="E20" s="76">
        <v>2003</v>
      </c>
      <c r="F20" s="77">
        <v>73</v>
      </c>
      <c r="G20" s="78" t="s">
        <v>250</v>
      </c>
      <c r="H20" s="65" t="s">
        <v>168</v>
      </c>
      <c r="I20" s="65">
        <v>20</v>
      </c>
      <c r="J20" s="158">
        <v>2</v>
      </c>
      <c r="K20" s="80">
        <v>42</v>
      </c>
      <c r="L20" s="80">
        <f t="shared" si="0"/>
        <v>84</v>
      </c>
      <c r="M20" s="158">
        <v>10</v>
      </c>
      <c r="N20" s="158" t="s">
        <v>78</v>
      </c>
      <c r="O20" s="83" t="s">
        <v>169</v>
      </c>
    </row>
    <row r="21" spans="1:15" s="98" customFormat="1" ht="13.2" x14ac:dyDescent="0.3">
      <c r="A21" s="183" t="s">
        <v>264</v>
      </c>
      <c r="B21" s="41" t="s">
        <v>184</v>
      </c>
      <c r="C21" s="213"/>
      <c r="D21" s="44"/>
      <c r="E21" s="103">
        <v>1995</v>
      </c>
      <c r="F21" s="194">
        <v>71.8</v>
      </c>
      <c r="G21" s="103" t="s">
        <v>179</v>
      </c>
      <c r="H21" s="103" t="s">
        <v>177</v>
      </c>
      <c r="I21" s="103">
        <v>24</v>
      </c>
      <c r="J21" s="203">
        <v>4</v>
      </c>
      <c r="K21" s="103">
        <v>8</v>
      </c>
      <c r="L21" s="80">
        <f t="shared" si="0"/>
        <v>32</v>
      </c>
      <c r="M21" s="158">
        <v>9</v>
      </c>
      <c r="N21" s="158" t="s">
        <v>78</v>
      </c>
      <c r="O21" s="152" t="s">
        <v>178</v>
      </c>
    </row>
    <row r="22" spans="1:15" x14ac:dyDescent="0.3">
      <c r="A22" s="98" t="s">
        <v>33</v>
      </c>
      <c r="B22" s="98"/>
      <c r="C22" s="98"/>
      <c r="D22" s="98"/>
      <c r="E22" s="98"/>
      <c r="F22" s="98" t="s">
        <v>30</v>
      </c>
      <c r="G22" s="98"/>
      <c r="H22" s="98"/>
      <c r="I22" s="98" t="s">
        <v>33</v>
      </c>
      <c r="J22" s="98"/>
      <c r="K22" s="98"/>
      <c r="L22" s="98"/>
      <c r="M22" s="98"/>
      <c r="N22" s="98" t="s">
        <v>31</v>
      </c>
      <c r="O22" s="98"/>
    </row>
    <row r="23" spans="1:15" x14ac:dyDescent="0.3">
      <c r="A23" s="98" t="s">
        <v>65</v>
      </c>
      <c r="B23" s="98"/>
      <c r="C23" s="98"/>
      <c r="D23" s="98"/>
      <c r="E23" s="98"/>
      <c r="F23" s="98" t="s">
        <v>28</v>
      </c>
      <c r="G23" s="98"/>
      <c r="H23" s="98"/>
      <c r="I23" s="98" t="s">
        <v>35</v>
      </c>
      <c r="J23" s="98"/>
      <c r="K23" s="98"/>
      <c r="L23" s="98"/>
      <c r="M23" s="98"/>
      <c r="N23" s="98" t="s">
        <v>66</v>
      </c>
      <c r="O23" s="98"/>
    </row>
  </sheetData>
  <sortState ref="A12:O21">
    <sortCondition descending="1" ref="L12:L21"/>
  </sortState>
  <mergeCells count="17">
    <mergeCell ref="O10:O11"/>
    <mergeCell ref="H10:H11"/>
    <mergeCell ref="I10:I11"/>
    <mergeCell ref="J10:J11"/>
    <mergeCell ref="L10:L11"/>
    <mergeCell ref="M10:M11"/>
    <mergeCell ref="N10:N11"/>
    <mergeCell ref="L4:O4"/>
    <mergeCell ref="A7:D7"/>
    <mergeCell ref="A8:D8"/>
    <mergeCell ref="F8:H8"/>
    <mergeCell ref="L8:O8"/>
    <mergeCell ref="A10:A11"/>
    <mergeCell ref="B10:D11"/>
    <mergeCell ref="E10:E11"/>
    <mergeCell ref="F10:F11"/>
    <mergeCell ref="G10:G11"/>
  </mergeCells>
  <printOptions gridLines="1"/>
  <pageMargins left="0.69999998807907104" right="0.69999998807907104" top="0.75" bottom="0.75" header="0.30000001192092896" footer="0.30000001192092896"/>
  <pageSetup paperSize="9" orientation="landscape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85мдц">
    <tabColor rgb="FF00B050"/>
  </sheetPr>
  <dimension ref="A1:O21"/>
  <sheetViews>
    <sheetView topLeftCell="A6" zoomScale="130" zoomScaleNormal="130" zoomScaleSheetLayoutView="75" workbookViewId="0">
      <selection activeCell="O18" sqref="O18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29.88671875" style="107" customWidth="1"/>
    <col min="9" max="9" width="4.109375" style="107" customWidth="1"/>
    <col min="10" max="10" width="4.33203125" style="107" customWidth="1"/>
    <col min="11" max="11" width="12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4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x14ac:dyDescent="0.3">
      <c r="J4" s="108" t="s">
        <v>246</v>
      </c>
      <c r="L4" s="365" t="s">
        <v>20</v>
      </c>
      <c r="M4" s="366"/>
      <c r="N4" s="366"/>
      <c r="O4" s="367"/>
    </row>
    <row r="5" spans="1:15" ht="25.2" x14ac:dyDescent="0.3">
      <c r="A5" s="111" t="s">
        <v>49</v>
      </c>
      <c r="B5" s="112">
        <v>4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247</v>
      </c>
      <c r="M5" s="116"/>
      <c r="N5" s="117"/>
      <c r="O5" s="117"/>
    </row>
    <row r="6" spans="1:15" x14ac:dyDescent="0.3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37</v>
      </c>
      <c r="I9" s="122" t="s">
        <v>40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8.7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s="98" customFormat="1" ht="12" customHeight="1" x14ac:dyDescent="0.3">
      <c r="A12" s="183" t="s">
        <v>3</v>
      </c>
      <c r="B12" s="91" t="s">
        <v>252</v>
      </c>
      <c r="C12" s="92"/>
      <c r="D12" s="93"/>
      <c r="E12" s="76">
        <v>1993</v>
      </c>
      <c r="F12" s="77">
        <v>76.650000000000006</v>
      </c>
      <c r="G12" s="78" t="s">
        <v>143</v>
      </c>
      <c r="H12" s="65" t="s">
        <v>134</v>
      </c>
      <c r="I12" s="80">
        <v>24</v>
      </c>
      <c r="J12" s="158">
        <v>4</v>
      </c>
      <c r="K12" s="80">
        <v>90</v>
      </c>
      <c r="L12" s="80">
        <f t="shared" ref="L12:L19" si="0">K12*J12</f>
        <v>360</v>
      </c>
      <c r="M12" s="158">
        <v>21</v>
      </c>
      <c r="N12" s="158" t="s">
        <v>124</v>
      </c>
      <c r="O12" s="83" t="s">
        <v>135</v>
      </c>
    </row>
    <row r="13" spans="1:15" s="98" customFormat="1" ht="13.2" x14ac:dyDescent="0.3">
      <c r="A13" s="183" t="s">
        <v>6</v>
      </c>
      <c r="B13" s="90" t="s">
        <v>182</v>
      </c>
      <c r="C13" s="90"/>
      <c r="D13" s="90"/>
      <c r="E13" s="103">
        <v>1995</v>
      </c>
      <c r="F13" s="195">
        <v>77.2</v>
      </c>
      <c r="G13" s="103" t="s">
        <v>176</v>
      </c>
      <c r="H13" s="103" t="s">
        <v>177</v>
      </c>
      <c r="I13" s="103">
        <v>24</v>
      </c>
      <c r="J13" s="203">
        <v>4</v>
      </c>
      <c r="K13" s="103">
        <v>78</v>
      </c>
      <c r="L13" s="80">
        <f t="shared" si="0"/>
        <v>312</v>
      </c>
      <c r="M13" s="158">
        <v>18</v>
      </c>
      <c r="N13" s="208" t="s">
        <v>179</v>
      </c>
      <c r="O13" s="152" t="s">
        <v>178</v>
      </c>
    </row>
    <row r="14" spans="1:15" s="98" customFormat="1" ht="13.2" x14ac:dyDescent="0.3">
      <c r="A14" s="183" t="s">
        <v>4</v>
      </c>
      <c r="B14" s="90" t="s">
        <v>183</v>
      </c>
      <c r="C14" s="90"/>
      <c r="D14" s="90"/>
      <c r="E14" s="103">
        <v>1994</v>
      </c>
      <c r="F14" s="194">
        <v>82.85</v>
      </c>
      <c r="G14" s="103" t="s">
        <v>176</v>
      </c>
      <c r="H14" s="103" t="s">
        <v>177</v>
      </c>
      <c r="I14" s="103">
        <v>24</v>
      </c>
      <c r="J14" s="203">
        <v>4</v>
      </c>
      <c r="K14" s="103">
        <v>59</v>
      </c>
      <c r="L14" s="80">
        <f t="shared" si="0"/>
        <v>236</v>
      </c>
      <c r="M14" s="158">
        <v>16</v>
      </c>
      <c r="N14" s="158" t="s">
        <v>155</v>
      </c>
      <c r="O14" s="152" t="s">
        <v>178</v>
      </c>
    </row>
    <row r="15" spans="1:15" s="98" customFormat="1" ht="13.2" x14ac:dyDescent="0.3">
      <c r="A15" s="183" t="s">
        <v>2</v>
      </c>
      <c r="B15" s="91" t="s">
        <v>223</v>
      </c>
      <c r="C15" s="92"/>
      <c r="D15" s="93"/>
      <c r="E15" s="76">
        <v>2001</v>
      </c>
      <c r="F15" s="77">
        <v>73.95</v>
      </c>
      <c r="G15" s="78" t="s">
        <v>95</v>
      </c>
      <c r="H15" s="65" t="s">
        <v>248</v>
      </c>
      <c r="I15" s="65">
        <v>28</v>
      </c>
      <c r="J15" s="158">
        <v>6</v>
      </c>
      <c r="K15" s="80">
        <v>38</v>
      </c>
      <c r="L15" s="80">
        <f t="shared" si="0"/>
        <v>228</v>
      </c>
      <c r="M15" s="158">
        <v>15</v>
      </c>
      <c r="N15" s="158" t="s">
        <v>78</v>
      </c>
      <c r="O15" s="70" t="s">
        <v>216</v>
      </c>
    </row>
    <row r="16" spans="1:15" s="98" customFormat="1" ht="13.2" x14ac:dyDescent="0.3">
      <c r="A16" s="183" t="s">
        <v>1</v>
      </c>
      <c r="B16" s="41" t="s">
        <v>180</v>
      </c>
      <c r="C16" s="213"/>
      <c r="D16" s="44"/>
      <c r="E16" s="103">
        <v>1996</v>
      </c>
      <c r="F16" s="194">
        <v>78.099999999999994</v>
      </c>
      <c r="G16" s="103" t="s">
        <v>155</v>
      </c>
      <c r="H16" s="103" t="s">
        <v>177</v>
      </c>
      <c r="I16" s="103">
        <v>24</v>
      </c>
      <c r="J16" s="203">
        <v>4</v>
      </c>
      <c r="K16" s="103">
        <v>40</v>
      </c>
      <c r="L16" s="80">
        <f t="shared" si="0"/>
        <v>160</v>
      </c>
      <c r="M16" s="158">
        <v>14</v>
      </c>
      <c r="N16" s="158" t="s">
        <v>78</v>
      </c>
      <c r="O16" s="152" t="s">
        <v>178</v>
      </c>
    </row>
    <row r="17" spans="1:15" s="98" customFormat="1" ht="13.2" x14ac:dyDescent="0.3">
      <c r="A17" s="183" t="s">
        <v>0</v>
      </c>
      <c r="B17" s="91" t="s">
        <v>243</v>
      </c>
      <c r="C17" s="92"/>
      <c r="D17" s="93"/>
      <c r="E17" s="80">
        <v>1999</v>
      </c>
      <c r="F17" s="100">
        <v>75.75</v>
      </c>
      <c r="G17" s="80" t="s">
        <v>95</v>
      </c>
      <c r="H17" s="88" t="s">
        <v>230</v>
      </c>
      <c r="I17" s="80">
        <v>24</v>
      </c>
      <c r="J17" s="158">
        <v>4</v>
      </c>
      <c r="K17" s="80">
        <v>30</v>
      </c>
      <c r="L17" s="80">
        <f t="shared" si="0"/>
        <v>120</v>
      </c>
      <c r="M17" s="158">
        <v>13</v>
      </c>
      <c r="N17" s="158" t="s">
        <v>78</v>
      </c>
      <c r="O17" s="70" t="s">
        <v>235</v>
      </c>
    </row>
    <row r="18" spans="1:15" s="98" customFormat="1" ht="13.2" x14ac:dyDescent="0.3">
      <c r="A18" s="183" t="s">
        <v>261</v>
      </c>
      <c r="B18" s="91" t="s">
        <v>141</v>
      </c>
      <c r="C18" s="92"/>
      <c r="D18" s="93"/>
      <c r="E18" s="76">
        <v>1961</v>
      </c>
      <c r="F18" s="77">
        <v>82.45</v>
      </c>
      <c r="G18" s="78" t="s">
        <v>95</v>
      </c>
      <c r="H18" s="65" t="s">
        <v>134</v>
      </c>
      <c r="I18" s="65">
        <v>24</v>
      </c>
      <c r="J18" s="158">
        <v>4</v>
      </c>
      <c r="K18" s="80">
        <v>27</v>
      </c>
      <c r="L18" s="80">
        <f t="shared" si="0"/>
        <v>108</v>
      </c>
      <c r="M18" s="158">
        <v>12</v>
      </c>
      <c r="N18" s="158" t="s">
        <v>78</v>
      </c>
      <c r="O18" s="83" t="s">
        <v>142</v>
      </c>
    </row>
    <row r="19" spans="1:15" s="98" customFormat="1" ht="13.2" x14ac:dyDescent="0.3">
      <c r="A19" s="183" t="s">
        <v>262</v>
      </c>
      <c r="B19" s="151" t="s">
        <v>226</v>
      </c>
      <c r="C19" s="155"/>
      <c r="D19" s="155"/>
      <c r="E19" s="76">
        <v>2004</v>
      </c>
      <c r="F19" s="191">
        <v>84.55</v>
      </c>
      <c r="G19" s="78" t="s">
        <v>155</v>
      </c>
      <c r="H19" s="65" t="s">
        <v>248</v>
      </c>
      <c r="I19" s="65">
        <v>24</v>
      </c>
      <c r="J19" s="158">
        <v>4</v>
      </c>
      <c r="K19" s="80">
        <v>22</v>
      </c>
      <c r="L19" s="80">
        <f t="shared" si="0"/>
        <v>88</v>
      </c>
      <c r="M19" s="158">
        <v>11</v>
      </c>
      <c r="N19" s="158" t="s">
        <v>78</v>
      </c>
      <c r="O19" s="70" t="s">
        <v>216</v>
      </c>
    </row>
    <row r="20" spans="1:15" x14ac:dyDescent="0.3">
      <c r="A20" s="98" t="s">
        <v>33</v>
      </c>
      <c r="B20" s="98"/>
      <c r="C20" s="98"/>
      <c r="D20" s="98"/>
      <c r="E20" s="98"/>
      <c r="F20" s="98" t="s">
        <v>30</v>
      </c>
      <c r="G20" s="98"/>
      <c r="H20" s="98"/>
      <c r="I20" s="98" t="s">
        <v>33</v>
      </c>
      <c r="J20" s="98"/>
      <c r="K20" s="98"/>
      <c r="L20" s="98"/>
      <c r="M20" s="98"/>
      <c r="N20" s="98" t="s">
        <v>31</v>
      </c>
      <c r="O20" s="98"/>
    </row>
    <row r="21" spans="1:15" x14ac:dyDescent="0.3">
      <c r="A21" s="98" t="s">
        <v>65</v>
      </c>
      <c r="B21" s="98"/>
      <c r="C21" s="98"/>
      <c r="D21" s="98"/>
      <c r="E21" s="98"/>
      <c r="F21" s="98" t="s">
        <v>28</v>
      </c>
      <c r="G21" s="98"/>
      <c r="H21" s="98"/>
      <c r="I21" s="98" t="s">
        <v>35</v>
      </c>
      <c r="J21" s="98"/>
      <c r="K21" s="98"/>
      <c r="L21" s="98"/>
      <c r="M21" s="98"/>
      <c r="N21" s="98" t="s">
        <v>66</v>
      </c>
      <c r="O21" s="98"/>
    </row>
  </sheetData>
  <sortState ref="A12:O19">
    <sortCondition descending="1" ref="L12:L19"/>
  </sortState>
  <mergeCells count="17">
    <mergeCell ref="A10:A11"/>
    <mergeCell ref="B10:D11"/>
    <mergeCell ref="E10:E11"/>
    <mergeCell ref="F10:F11"/>
    <mergeCell ref="G10:G11"/>
    <mergeCell ref="L4:O4"/>
    <mergeCell ref="A7:D7"/>
    <mergeCell ref="A8:D8"/>
    <mergeCell ref="F8:H8"/>
    <mergeCell ref="L8:O8"/>
    <mergeCell ref="O10:O11"/>
    <mergeCell ref="H10:H11"/>
    <mergeCell ref="I10:I11"/>
    <mergeCell ref="J10:J11"/>
    <mergeCell ref="L10:L11"/>
    <mergeCell ref="M10:M11"/>
    <mergeCell ref="N10:N11"/>
  </mergeCells>
  <pageMargins left="0.69999998807907104" right="0.69999998807907104" top="0.75" bottom="0.75" header="0.30000001192092896" footer="0.30000001192092896"/>
  <pageSetup fitToWidth="0" fitToHeight="0" orientation="portrait" draf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95+мдц">
    <tabColor rgb="FF00B050"/>
  </sheetPr>
  <dimension ref="A1:O22"/>
  <sheetViews>
    <sheetView topLeftCell="A9" zoomScale="130" zoomScaleNormal="130" zoomScaleSheetLayoutView="75" workbookViewId="0">
      <selection activeCell="O15" sqref="O15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7.33203125" style="107" customWidth="1"/>
    <col min="7" max="7" width="6.5546875" style="107" customWidth="1"/>
    <col min="8" max="8" width="28.44140625" style="107" customWidth="1"/>
    <col min="9" max="9" width="4.109375" style="107" customWidth="1"/>
    <col min="10" max="10" width="4.33203125" style="107" customWidth="1"/>
    <col min="11" max="11" width="12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ht="14.4" thickBot="1" x14ac:dyDescent="0.35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ht="14.4" thickBot="1" x14ac:dyDescent="0.35">
      <c r="J4" s="108" t="s">
        <v>246</v>
      </c>
      <c r="L4" s="365" t="s">
        <v>20</v>
      </c>
      <c r="M4" s="366"/>
      <c r="N4" s="366"/>
      <c r="O4" s="367"/>
    </row>
    <row r="5" spans="1:15" ht="25.8" thickBot="1" x14ac:dyDescent="0.35">
      <c r="A5" s="111" t="s">
        <v>49</v>
      </c>
      <c r="B5" s="112">
        <v>4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247</v>
      </c>
      <c r="M5" s="116"/>
      <c r="N5" s="117"/>
      <c r="O5" s="117"/>
    </row>
    <row r="6" spans="1:15" ht="14.4" thickBot="1" x14ac:dyDescent="0.35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72</v>
      </c>
      <c r="I9" s="122" t="s">
        <v>40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8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s="98" customFormat="1" x14ac:dyDescent="0.3">
      <c r="A12" s="193" t="s">
        <v>3</v>
      </c>
      <c r="B12" s="162" t="s">
        <v>269</v>
      </c>
      <c r="C12" s="162"/>
      <c r="D12" s="162"/>
      <c r="E12" s="66">
        <v>1989</v>
      </c>
      <c r="F12" s="67">
        <v>117.5</v>
      </c>
      <c r="G12" s="68" t="s">
        <v>91</v>
      </c>
      <c r="H12" s="56" t="s">
        <v>103</v>
      </c>
      <c r="I12" s="56">
        <v>32</v>
      </c>
      <c r="J12" s="158">
        <v>8</v>
      </c>
      <c r="K12" s="54">
        <v>60</v>
      </c>
      <c r="L12" s="81">
        <f t="shared" ref="L12:L20" si="0">K12*J12</f>
        <v>480</v>
      </c>
      <c r="M12" s="158">
        <v>23</v>
      </c>
      <c r="N12" s="57" t="s">
        <v>95</v>
      </c>
      <c r="O12" s="71" t="s">
        <v>104</v>
      </c>
    </row>
    <row r="13" spans="1:15" s="98" customFormat="1" x14ac:dyDescent="0.3">
      <c r="A13" s="193" t="s">
        <v>6</v>
      </c>
      <c r="B13" s="91" t="s">
        <v>148</v>
      </c>
      <c r="C13" s="92"/>
      <c r="D13" s="93"/>
      <c r="E13" s="76">
        <v>1994</v>
      </c>
      <c r="F13" s="77">
        <v>91.55</v>
      </c>
      <c r="G13" s="78" t="s">
        <v>91</v>
      </c>
      <c r="H13" s="65" t="s">
        <v>134</v>
      </c>
      <c r="I13" s="80">
        <v>32</v>
      </c>
      <c r="J13" s="158">
        <v>8</v>
      </c>
      <c r="K13" s="80">
        <v>46</v>
      </c>
      <c r="L13" s="81">
        <f t="shared" si="0"/>
        <v>368</v>
      </c>
      <c r="M13" s="158">
        <v>18</v>
      </c>
      <c r="N13" s="79" t="s">
        <v>78</v>
      </c>
      <c r="O13" s="82" t="s">
        <v>147</v>
      </c>
    </row>
    <row r="14" spans="1:15" s="98" customFormat="1" x14ac:dyDescent="0.3">
      <c r="A14" s="193" t="s">
        <v>4</v>
      </c>
      <c r="B14" s="222" t="s">
        <v>118</v>
      </c>
      <c r="C14" s="129"/>
      <c r="D14" s="130"/>
      <c r="E14" s="163">
        <v>1993</v>
      </c>
      <c r="F14" s="196">
        <v>112.6</v>
      </c>
      <c r="G14" s="68" t="s">
        <v>124</v>
      </c>
      <c r="H14" s="35" t="s">
        <v>108</v>
      </c>
      <c r="I14" s="163">
        <v>32</v>
      </c>
      <c r="J14" s="208">
        <v>8</v>
      </c>
      <c r="K14" s="163">
        <v>45</v>
      </c>
      <c r="L14" s="81">
        <f t="shared" si="0"/>
        <v>360</v>
      </c>
      <c r="M14" s="158">
        <v>16</v>
      </c>
      <c r="N14" s="79" t="s">
        <v>78</v>
      </c>
      <c r="O14" s="90" t="s">
        <v>109</v>
      </c>
    </row>
    <row r="15" spans="1:15" s="98" customFormat="1" ht="27.6" x14ac:dyDescent="0.3">
      <c r="A15" s="193" t="s">
        <v>2</v>
      </c>
      <c r="B15" s="128" t="s">
        <v>204</v>
      </c>
      <c r="C15" s="129"/>
      <c r="D15" s="130"/>
      <c r="E15" s="66">
        <v>1995</v>
      </c>
      <c r="F15" s="77">
        <v>87.85</v>
      </c>
      <c r="G15" s="68" t="s">
        <v>95</v>
      </c>
      <c r="H15" s="65" t="s">
        <v>205</v>
      </c>
      <c r="I15" s="56">
        <v>24</v>
      </c>
      <c r="J15" s="215">
        <v>4</v>
      </c>
      <c r="K15" s="54">
        <v>74</v>
      </c>
      <c r="L15" s="81">
        <f t="shared" si="0"/>
        <v>296</v>
      </c>
      <c r="M15" s="158">
        <v>15</v>
      </c>
      <c r="N15" s="163" t="s">
        <v>155</v>
      </c>
      <c r="O15" s="69" t="s">
        <v>215</v>
      </c>
    </row>
    <row r="16" spans="1:15" s="98" customFormat="1" x14ac:dyDescent="0.3">
      <c r="A16" s="193" t="s">
        <v>1</v>
      </c>
      <c r="B16" s="151" t="s">
        <v>244</v>
      </c>
      <c r="C16" s="151"/>
      <c r="D16" s="151"/>
      <c r="E16" s="80">
        <v>2000</v>
      </c>
      <c r="F16" s="100">
        <v>91.3</v>
      </c>
      <c r="G16" s="103" t="s">
        <v>78</v>
      </c>
      <c r="H16" s="88" t="s">
        <v>230</v>
      </c>
      <c r="I16" s="80">
        <v>24</v>
      </c>
      <c r="J16" s="158">
        <v>4</v>
      </c>
      <c r="K16" s="80">
        <v>72</v>
      </c>
      <c r="L16" s="81">
        <f t="shared" si="0"/>
        <v>288</v>
      </c>
      <c r="M16" s="158">
        <v>14</v>
      </c>
      <c r="N16" s="79" t="s">
        <v>296</v>
      </c>
      <c r="O16" s="70" t="s">
        <v>235</v>
      </c>
    </row>
    <row r="17" spans="1:15" s="98" customFormat="1" x14ac:dyDescent="0.3">
      <c r="A17" s="193" t="s">
        <v>0</v>
      </c>
      <c r="B17" s="41" t="s">
        <v>227</v>
      </c>
      <c r="C17" s="213"/>
      <c r="D17" s="44"/>
      <c r="E17" s="103">
        <v>1999</v>
      </c>
      <c r="F17" s="195">
        <v>86.75</v>
      </c>
      <c r="G17" s="103">
        <v>1</v>
      </c>
      <c r="H17" s="88" t="s">
        <v>230</v>
      </c>
      <c r="I17" s="103">
        <v>24</v>
      </c>
      <c r="J17" s="203">
        <v>4</v>
      </c>
      <c r="K17" s="103">
        <v>31</v>
      </c>
      <c r="L17" s="81">
        <f t="shared" si="0"/>
        <v>124</v>
      </c>
      <c r="M17" s="208">
        <v>13</v>
      </c>
      <c r="N17" s="35" t="s">
        <v>78</v>
      </c>
      <c r="O17" s="152" t="s">
        <v>228</v>
      </c>
    </row>
    <row r="18" spans="1:15" s="98" customFormat="1" x14ac:dyDescent="0.3">
      <c r="A18" s="193" t="s">
        <v>261</v>
      </c>
      <c r="B18" s="162" t="s">
        <v>175</v>
      </c>
      <c r="C18" s="162"/>
      <c r="D18" s="162"/>
      <c r="E18" s="66">
        <v>2000</v>
      </c>
      <c r="F18" s="77">
        <v>94.1</v>
      </c>
      <c r="G18" s="68" t="s">
        <v>155</v>
      </c>
      <c r="H18" s="65" t="s">
        <v>168</v>
      </c>
      <c r="I18" s="56">
        <v>24</v>
      </c>
      <c r="J18" s="215">
        <v>4</v>
      </c>
      <c r="K18" s="54">
        <v>21</v>
      </c>
      <c r="L18" s="81">
        <f t="shared" si="0"/>
        <v>84</v>
      </c>
      <c r="M18" s="158">
        <v>12</v>
      </c>
      <c r="N18" s="35" t="s">
        <v>78</v>
      </c>
      <c r="O18" s="69" t="s">
        <v>169</v>
      </c>
    </row>
    <row r="19" spans="1:15" s="98" customFormat="1" x14ac:dyDescent="0.3">
      <c r="A19" s="193" t="s">
        <v>262</v>
      </c>
      <c r="B19" s="90" t="s">
        <v>185</v>
      </c>
      <c r="C19" s="90"/>
      <c r="D19" s="90"/>
      <c r="E19" s="103">
        <v>1994</v>
      </c>
      <c r="F19" s="195">
        <v>93.05</v>
      </c>
      <c r="G19" s="103" t="s">
        <v>155</v>
      </c>
      <c r="H19" s="103" t="s">
        <v>177</v>
      </c>
      <c r="I19" s="103">
        <v>24</v>
      </c>
      <c r="J19" s="203">
        <v>4</v>
      </c>
      <c r="K19" s="103">
        <v>20</v>
      </c>
      <c r="L19" s="81">
        <f t="shared" si="0"/>
        <v>80</v>
      </c>
      <c r="M19" s="208">
        <v>11</v>
      </c>
      <c r="N19" s="35" t="s">
        <v>78</v>
      </c>
      <c r="O19" s="152" t="s">
        <v>178</v>
      </c>
    </row>
    <row r="20" spans="1:15" s="98" customFormat="1" x14ac:dyDescent="0.3">
      <c r="A20" s="193" t="s">
        <v>263</v>
      </c>
      <c r="B20" s="74" t="s">
        <v>105</v>
      </c>
      <c r="C20" s="75"/>
      <c r="D20" s="75"/>
      <c r="E20" s="80">
        <v>1947</v>
      </c>
      <c r="F20" s="100">
        <v>92.7</v>
      </c>
      <c r="G20" s="80" t="s">
        <v>91</v>
      </c>
      <c r="H20" s="65" t="s">
        <v>106</v>
      </c>
      <c r="I20" s="80">
        <v>20</v>
      </c>
      <c r="J20" s="158">
        <v>2</v>
      </c>
      <c r="K20" s="80">
        <v>30</v>
      </c>
      <c r="L20" s="81">
        <f t="shared" si="0"/>
        <v>60</v>
      </c>
      <c r="M20" s="158">
        <v>10</v>
      </c>
      <c r="N20" s="35" t="s">
        <v>78</v>
      </c>
      <c r="O20" s="70" t="s">
        <v>104</v>
      </c>
    </row>
    <row r="21" spans="1:15" x14ac:dyDescent="0.3">
      <c r="A21" s="98" t="s">
        <v>33</v>
      </c>
      <c r="B21" s="98"/>
      <c r="C21" s="98"/>
      <c r="D21" s="98"/>
      <c r="E21" s="98"/>
      <c r="F21" s="98" t="s">
        <v>30</v>
      </c>
      <c r="G21" s="98"/>
      <c r="H21" s="98"/>
      <c r="I21" s="98" t="s">
        <v>33</v>
      </c>
      <c r="J21" s="98"/>
      <c r="K21" s="98"/>
      <c r="L21" s="98"/>
      <c r="M21" s="98"/>
      <c r="N21" s="98" t="s">
        <v>31</v>
      </c>
      <c r="O21" s="98"/>
    </row>
    <row r="22" spans="1:15" x14ac:dyDescent="0.3">
      <c r="A22" s="98" t="s">
        <v>65</v>
      </c>
      <c r="B22" s="98"/>
      <c r="C22" s="98"/>
      <c r="D22" s="98"/>
      <c r="E22" s="98"/>
      <c r="F22" s="98" t="s">
        <v>28</v>
      </c>
      <c r="G22" s="98"/>
      <c r="H22" s="98"/>
      <c r="I22" s="98" t="s">
        <v>35</v>
      </c>
      <c r="J22" s="98"/>
      <c r="K22" s="98"/>
      <c r="L22" s="98"/>
      <c r="M22" s="98"/>
      <c r="N22" s="98" t="s">
        <v>66</v>
      </c>
      <c r="O22" s="98"/>
    </row>
  </sheetData>
  <sortState ref="A12:Q20">
    <sortCondition descending="1" ref="L12:L20"/>
  </sortState>
  <mergeCells count="17">
    <mergeCell ref="O10:O11"/>
    <mergeCell ref="H10:H11"/>
    <mergeCell ref="I10:I11"/>
    <mergeCell ref="J10:J11"/>
    <mergeCell ref="L10:L11"/>
    <mergeCell ref="M10:M11"/>
    <mergeCell ref="N10:N11"/>
    <mergeCell ref="L4:O4"/>
    <mergeCell ref="A7:D7"/>
    <mergeCell ref="A8:D8"/>
    <mergeCell ref="F8:H8"/>
    <mergeCell ref="L8:O8"/>
    <mergeCell ref="A10:A11"/>
    <mergeCell ref="B10:D11"/>
    <mergeCell ref="E10:E11"/>
    <mergeCell ref="F10:F11"/>
    <mergeCell ref="G10:G11"/>
  </mergeCells>
  <printOptions gridLines="1"/>
  <pageMargins left="0.69999998807907104" right="0.69999998807907104" top="0.75" bottom="0.75" header="0.30000001192092896" footer="0.30000001192092896"/>
  <pageSetup paperSize="9" orientation="landscape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M26"/>
  <sheetViews>
    <sheetView tabSelected="1" topLeftCell="B1" zoomScale="180" zoomScaleNormal="180" zoomScaleSheetLayoutView="75" workbookViewId="0">
      <pane ySplit="2" topLeftCell="A3" activePane="bottomLeft" state="frozen"/>
      <selection pane="bottomLeft" activeCell="P6" sqref="P6"/>
    </sheetView>
  </sheetViews>
  <sheetFormatPr defaultColWidth="8.88671875" defaultRowHeight="14.4" x14ac:dyDescent="0.3"/>
  <cols>
    <col min="1" max="1" width="3.33203125" style="16" customWidth="1"/>
    <col min="2" max="2" width="24.88671875" style="16" customWidth="1"/>
    <col min="3" max="3" width="6.109375" style="16" customWidth="1"/>
    <col min="4" max="39" width="1.6640625" style="16" customWidth="1"/>
    <col min="40" max="16384" width="8.88671875" style="16"/>
  </cols>
  <sheetData>
    <row r="1" spans="1:39" ht="15" thickBot="1" x14ac:dyDescent="0.35">
      <c r="B1" s="16" t="s">
        <v>26</v>
      </c>
      <c r="D1" s="434" t="s">
        <v>22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 t="s">
        <v>42</v>
      </c>
      <c r="T1" s="434"/>
      <c r="U1" s="434"/>
      <c r="V1" s="434"/>
      <c r="W1" s="434"/>
      <c r="X1" s="434"/>
      <c r="Y1" s="434" t="s">
        <v>18</v>
      </c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</row>
    <row r="2" spans="1:39" ht="15" thickBot="1" x14ac:dyDescent="0.35">
      <c r="A2" s="45" t="s">
        <v>45</v>
      </c>
      <c r="B2" s="38" t="s">
        <v>44</v>
      </c>
      <c r="C2" s="39" t="s">
        <v>55</v>
      </c>
      <c r="D2" s="419">
        <v>63</v>
      </c>
      <c r="E2" s="420"/>
      <c r="F2" s="421"/>
      <c r="G2" s="419">
        <v>68</v>
      </c>
      <c r="H2" s="420"/>
      <c r="I2" s="421"/>
      <c r="J2" s="419">
        <v>73</v>
      </c>
      <c r="K2" s="420"/>
      <c r="L2" s="421"/>
      <c r="M2" s="419">
        <v>85</v>
      </c>
      <c r="N2" s="420"/>
      <c r="O2" s="421"/>
      <c r="P2" s="419" t="s">
        <v>67</v>
      </c>
      <c r="Q2" s="420"/>
      <c r="R2" s="421"/>
      <c r="S2" s="422">
        <v>63</v>
      </c>
      <c r="T2" s="423"/>
      <c r="U2" s="424"/>
      <c r="V2" s="422" t="s">
        <v>5</v>
      </c>
      <c r="W2" s="423"/>
      <c r="X2" s="424"/>
      <c r="Y2" s="425">
        <v>63</v>
      </c>
      <c r="Z2" s="426"/>
      <c r="AA2" s="427"/>
      <c r="AB2" s="425">
        <v>68</v>
      </c>
      <c r="AC2" s="426"/>
      <c r="AD2" s="427"/>
      <c r="AE2" s="425">
        <v>73</v>
      </c>
      <c r="AF2" s="426"/>
      <c r="AG2" s="427"/>
      <c r="AH2" s="425">
        <v>85</v>
      </c>
      <c r="AI2" s="426"/>
      <c r="AJ2" s="427"/>
      <c r="AK2" s="425" t="s">
        <v>67</v>
      </c>
      <c r="AL2" s="426"/>
      <c r="AM2" s="427"/>
    </row>
    <row r="3" spans="1:39" ht="15" thickBot="1" x14ac:dyDescent="0.35">
      <c r="A3" s="233">
        <v>1</v>
      </c>
      <c r="B3" s="56" t="s">
        <v>134</v>
      </c>
      <c r="C3" s="234">
        <f t="shared" ref="C3:C22" si="0">SUM(D3:AM3)</f>
        <v>154</v>
      </c>
      <c r="D3" s="262">
        <v>21</v>
      </c>
      <c r="E3" s="263"/>
      <c r="F3" s="264"/>
      <c r="G3" s="262">
        <v>16</v>
      </c>
      <c r="H3" s="265"/>
      <c r="I3" s="266"/>
      <c r="J3" s="262">
        <v>17</v>
      </c>
      <c r="K3" s="263"/>
      <c r="L3" s="264"/>
      <c r="M3" s="262">
        <v>23</v>
      </c>
      <c r="N3" s="263"/>
      <c r="O3" s="264"/>
      <c r="P3" s="262">
        <v>21</v>
      </c>
      <c r="Q3" s="267">
        <v>17</v>
      </c>
      <c r="R3" s="266"/>
      <c r="S3" s="268"/>
      <c r="T3" s="263"/>
      <c r="U3" s="269"/>
      <c r="V3" s="268"/>
      <c r="W3" s="265"/>
      <c r="X3" s="266"/>
      <c r="Y3" s="270"/>
      <c r="Z3" s="271"/>
      <c r="AA3" s="272"/>
      <c r="AB3" s="270"/>
      <c r="AC3" s="273"/>
      <c r="AD3" s="274"/>
      <c r="AE3" s="270"/>
      <c r="AF3" s="271"/>
      <c r="AG3" s="272"/>
      <c r="AH3" s="270"/>
      <c r="AI3" s="316">
        <v>21</v>
      </c>
      <c r="AJ3" s="272"/>
      <c r="AK3" s="317">
        <v>18</v>
      </c>
      <c r="AL3" s="273"/>
      <c r="AM3" s="274"/>
    </row>
    <row r="4" spans="1:39" ht="15" thickBot="1" x14ac:dyDescent="0.35">
      <c r="A4" s="235">
        <v>2</v>
      </c>
      <c r="B4" s="65" t="s">
        <v>194</v>
      </c>
      <c r="C4" s="234">
        <f t="shared" si="0"/>
        <v>149</v>
      </c>
      <c r="D4" s="275">
        <v>17</v>
      </c>
      <c r="E4" s="276"/>
      <c r="F4" s="277"/>
      <c r="G4" s="278">
        <v>26</v>
      </c>
      <c r="H4" s="283"/>
      <c r="I4" s="280"/>
      <c r="J4" s="278">
        <v>16</v>
      </c>
      <c r="K4" s="276"/>
      <c r="L4" s="277"/>
      <c r="M4" s="282"/>
      <c r="N4" s="276"/>
      <c r="O4" s="277"/>
      <c r="P4" s="282"/>
      <c r="Q4" s="283"/>
      <c r="R4" s="280"/>
      <c r="S4" s="278">
        <v>21</v>
      </c>
      <c r="T4" s="281">
        <v>18</v>
      </c>
      <c r="U4" s="285"/>
      <c r="V4" s="282"/>
      <c r="W4" s="283"/>
      <c r="X4" s="280"/>
      <c r="Y4" s="278">
        <v>20</v>
      </c>
      <c r="Z4" s="276"/>
      <c r="AA4" s="277"/>
      <c r="AB4" s="282"/>
      <c r="AC4" s="283"/>
      <c r="AD4" s="280"/>
      <c r="AE4" s="278">
        <v>16</v>
      </c>
      <c r="AF4" s="276"/>
      <c r="AG4" s="277"/>
      <c r="AH4" s="282"/>
      <c r="AI4" s="276"/>
      <c r="AJ4" s="277"/>
      <c r="AK4" s="278">
        <v>15</v>
      </c>
      <c r="AL4" s="283"/>
      <c r="AM4" s="280"/>
    </row>
    <row r="5" spans="1:39" ht="15" thickBot="1" x14ac:dyDescent="0.35">
      <c r="A5" s="233">
        <v>3</v>
      </c>
      <c r="B5" s="65" t="s">
        <v>248</v>
      </c>
      <c r="C5" s="234">
        <f t="shared" si="0"/>
        <v>143</v>
      </c>
      <c r="D5" s="275">
        <v>16</v>
      </c>
      <c r="E5" s="276"/>
      <c r="F5" s="277"/>
      <c r="G5" s="278">
        <v>19</v>
      </c>
      <c r="H5" s="283"/>
      <c r="I5" s="280"/>
      <c r="J5" s="282"/>
      <c r="K5" s="276"/>
      <c r="L5" s="277"/>
      <c r="M5" s="278">
        <v>21</v>
      </c>
      <c r="N5" s="276"/>
      <c r="O5" s="277"/>
      <c r="P5" s="282"/>
      <c r="Q5" s="283"/>
      <c r="R5" s="280"/>
      <c r="S5" s="282"/>
      <c r="T5" s="276"/>
      <c r="U5" s="285"/>
      <c r="V5" s="278">
        <v>19</v>
      </c>
      <c r="W5" s="279">
        <v>17</v>
      </c>
      <c r="X5" s="286">
        <v>16</v>
      </c>
      <c r="Y5" s="282"/>
      <c r="Z5" s="276"/>
      <c r="AA5" s="277"/>
      <c r="AB5" s="278">
        <v>20</v>
      </c>
      <c r="AC5" s="283"/>
      <c r="AD5" s="280"/>
      <c r="AE5" s="282"/>
      <c r="AF5" s="276"/>
      <c r="AG5" s="277"/>
      <c r="AH5" s="282"/>
      <c r="AI5" s="276"/>
      <c r="AJ5" s="277"/>
      <c r="AK5" s="278">
        <v>15</v>
      </c>
      <c r="AL5" s="283"/>
      <c r="AM5" s="280"/>
    </row>
    <row r="6" spans="1:39" ht="15" thickBot="1" x14ac:dyDescent="0.35">
      <c r="A6" s="235">
        <v>4</v>
      </c>
      <c r="B6" s="88" t="s">
        <v>230</v>
      </c>
      <c r="C6" s="234">
        <f t="shared" si="0"/>
        <v>129</v>
      </c>
      <c r="D6" s="275">
        <v>15</v>
      </c>
      <c r="E6" s="276"/>
      <c r="F6" s="277"/>
      <c r="G6" s="282"/>
      <c r="H6" s="283"/>
      <c r="I6" s="280"/>
      <c r="J6" s="278">
        <v>21</v>
      </c>
      <c r="K6" s="276"/>
      <c r="L6" s="277"/>
      <c r="M6" s="278">
        <v>15</v>
      </c>
      <c r="N6" s="276"/>
      <c r="O6" s="277"/>
      <c r="P6" s="282"/>
      <c r="Q6" s="283"/>
      <c r="R6" s="280"/>
      <c r="S6" s="278">
        <v>14</v>
      </c>
      <c r="T6" s="276"/>
      <c r="U6" s="285"/>
      <c r="V6" s="282"/>
      <c r="W6" s="283"/>
      <c r="X6" s="280"/>
      <c r="Y6" s="278">
        <v>16</v>
      </c>
      <c r="Z6" s="276"/>
      <c r="AA6" s="277"/>
      <c r="AB6" s="282"/>
      <c r="AC6" s="283"/>
      <c r="AD6" s="280"/>
      <c r="AE6" s="278">
        <v>19</v>
      </c>
      <c r="AF6" s="281">
        <v>15</v>
      </c>
      <c r="AG6" s="277"/>
      <c r="AH6" s="282"/>
      <c r="AI6" s="276"/>
      <c r="AJ6" s="277"/>
      <c r="AK6" s="278">
        <v>14</v>
      </c>
      <c r="AL6" s="283"/>
      <c r="AM6" s="280"/>
    </row>
    <row r="7" spans="1:39" ht="15" thickBot="1" x14ac:dyDescent="0.35">
      <c r="A7" s="233">
        <v>5</v>
      </c>
      <c r="B7" s="65" t="s">
        <v>168</v>
      </c>
      <c r="C7" s="234">
        <f t="shared" si="0"/>
        <v>128</v>
      </c>
      <c r="D7" s="278">
        <v>19</v>
      </c>
      <c r="E7" s="281">
        <v>14</v>
      </c>
      <c r="F7" s="277"/>
      <c r="G7" s="278">
        <v>19</v>
      </c>
      <c r="H7" s="283"/>
      <c r="I7" s="280"/>
      <c r="J7" s="282"/>
      <c r="K7" s="276"/>
      <c r="L7" s="277"/>
      <c r="M7" s="282"/>
      <c r="N7" s="276"/>
      <c r="O7" s="277"/>
      <c r="P7" s="282"/>
      <c r="Q7" s="283"/>
      <c r="R7" s="280"/>
      <c r="S7" s="282"/>
      <c r="T7" s="276"/>
      <c r="U7" s="285"/>
      <c r="V7" s="282"/>
      <c r="W7" s="283"/>
      <c r="X7" s="280"/>
      <c r="Y7" s="278">
        <v>18</v>
      </c>
      <c r="Z7" s="281">
        <v>12</v>
      </c>
      <c r="AA7" s="277"/>
      <c r="AB7" s="278">
        <v>18</v>
      </c>
      <c r="AC7" s="279">
        <v>16</v>
      </c>
      <c r="AD7" s="280"/>
      <c r="AE7" s="282"/>
      <c r="AF7" s="276"/>
      <c r="AG7" s="277"/>
      <c r="AH7" s="282"/>
      <c r="AI7" s="276"/>
      <c r="AJ7" s="277"/>
      <c r="AK7" s="278">
        <v>12</v>
      </c>
      <c r="AL7" s="283"/>
      <c r="AM7" s="280"/>
    </row>
    <row r="8" spans="1:39" ht="15" thickBot="1" x14ac:dyDescent="0.35">
      <c r="A8" s="235">
        <v>6</v>
      </c>
      <c r="B8" s="103" t="s">
        <v>151</v>
      </c>
      <c r="C8" s="234">
        <f t="shared" si="0"/>
        <v>102</v>
      </c>
      <c r="D8" s="275">
        <v>17</v>
      </c>
      <c r="E8" s="281"/>
      <c r="F8" s="287"/>
      <c r="G8" s="278">
        <v>9</v>
      </c>
      <c r="H8" s="279"/>
      <c r="I8" s="286"/>
      <c r="J8" s="278">
        <v>10</v>
      </c>
      <c r="K8" s="281"/>
      <c r="L8" s="287"/>
      <c r="M8" s="278">
        <v>6</v>
      </c>
      <c r="N8" s="281"/>
      <c r="O8" s="287"/>
      <c r="P8" s="278"/>
      <c r="Q8" s="279"/>
      <c r="R8" s="286"/>
      <c r="S8" s="278">
        <v>18</v>
      </c>
      <c r="T8" s="281"/>
      <c r="U8" s="284"/>
      <c r="V8" s="278">
        <v>13</v>
      </c>
      <c r="W8" s="279">
        <v>9</v>
      </c>
      <c r="X8" s="286"/>
      <c r="Y8" s="278">
        <v>20</v>
      </c>
      <c r="Z8" s="281"/>
      <c r="AA8" s="277"/>
      <c r="AB8" s="282"/>
      <c r="AC8" s="283"/>
      <c r="AD8" s="280"/>
      <c r="AE8" s="282"/>
      <c r="AF8" s="276"/>
      <c r="AG8" s="277"/>
      <c r="AH8" s="282"/>
      <c r="AI8" s="276"/>
      <c r="AJ8" s="277"/>
      <c r="AK8" s="282"/>
      <c r="AL8" s="283"/>
      <c r="AM8" s="280"/>
    </row>
    <row r="9" spans="1:39" ht="15" thickBot="1" x14ac:dyDescent="0.35">
      <c r="A9" s="233">
        <v>7</v>
      </c>
      <c r="B9" s="103" t="s">
        <v>254</v>
      </c>
      <c r="C9" s="234">
        <f t="shared" si="0"/>
        <v>98</v>
      </c>
      <c r="D9" s="275"/>
      <c r="E9" s="293"/>
      <c r="F9" s="290"/>
      <c r="G9" s="275">
        <v>10</v>
      </c>
      <c r="H9" s="291"/>
      <c r="I9" s="292"/>
      <c r="J9" s="275"/>
      <c r="K9" s="293"/>
      <c r="L9" s="290">
        <v>7</v>
      </c>
      <c r="M9" s="275">
        <v>17</v>
      </c>
      <c r="N9" s="293">
        <v>9</v>
      </c>
      <c r="O9" s="290"/>
      <c r="P9" s="275">
        <v>12</v>
      </c>
      <c r="Q9" s="291">
        <v>17</v>
      </c>
      <c r="R9" s="292"/>
      <c r="S9" s="275"/>
      <c r="T9" s="293"/>
      <c r="U9" s="298"/>
      <c r="V9" s="275"/>
      <c r="W9" s="291"/>
      <c r="X9" s="292"/>
      <c r="Y9" s="278"/>
      <c r="Z9" s="281"/>
      <c r="AA9" s="287"/>
      <c r="AB9" s="278"/>
      <c r="AC9" s="279"/>
      <c r="AD9" s="286"/>
      <c r="AE9" s="278"/>
      <c r="AF9" s="281"/>
      <c r="AG9" s="287"/>
      <c r="AH9" s="278"/>
      <c r="AI9" s="281"/>
      <c r="AJ9" s="287"/>
      <c r="AK9" s="278">
        <v>16</v>
      </c>
      <c r="AL9" s="279">
        <v>10</v>
      </c>
      <c r="AM9" s="280"/>
    </row>
    <row r="10" spans="1:39" ht="15" thickBot="1" x14ac:dyDescent="0.35">
      <c r="A10" s="235">
        <v>8</v>
      </c>
      <c r="B10" s="318" t="s">
        <v>177</v>
      </c>
      <c r="C10" s="234">
        <f t="shared" si="0"/>
        <v>80</v>
      </c>
      <c r="D10" s="288"/>
      <c r="E10" s="289"/>
      <c r="F10" s="297"/>
      <c r="G10" s="288"/>
      <c r="H10" s="295"/>
      <c r="I10" s="296"/>
      <c r="J10" s="288"/>
      <c r="K10" s="289"/>
      <c r="L10" s="297"/>
      <c r="M10" s="288"/>
      <c r="N10" s="289"/>
      <c r="O10" s="297"/>
      <c r="P10" s="288"/>
      <c r="Q10" s="295"/>
      <c r="R10" s="296"/>
      <c r="S10" s="288"/>
      <c r="T10" s="289"/>
      <c r="U10" s="294"/>
      <c r="V10" s="288"/>
      <c r="W10" s="295"/>
      <c r="X10" s="296"/>
      <c r="Y10" s="282"/>
      <c r="Z10" s="276"/>
      <c r="AA10" s="277"/>
      <c r="AB10" s="282"/>
      <c r="AC10" s="283"/>
      <c r="AD10" s="280"/>
      <c r="AE10" s="282">
        <v>12</v>
      </c>
      <c r="AF10" s="276">
        <v>9</v>
      </c>
      <c r="AG10" s="277"/>
      <c r="AH10" s="282">
        <v>18</v>
      </c>
      <c r="AI10" s="276">
        <v>16</v>
      </c>
      <c r="AJ10" s="277">
        <v>14</v>
      </c>
      <c r="AK10" s="282">
        <v>11</v>
      </c>
      <c r="AL10" s="283"/>
      <c r="AM10" s="280"/>
    </row>
    <row r="11" spans="1:39" ht="15" thickBot="1" x14ac:dyDescent="0.35">
      <c r="A11" s="233">
        <v>9</v>
      </c>
      <c r="B11" s="65" t="s">
        <v>103</v>
      </c>
      <c r="C11" s="234">
        <f t="shared" si="0"/>
        <v>65</v>
      </c>
      <c r="D11" s="288"/>
      <c r="E11" s="289"/>
      <c r="F11" s="297"/>
      <c r="G11" s="288"/>
      <c r="H11" s="295"/>
      <c r="I11" s="296"/>
      <c r="J11" s="288">
        <v>19</v>
      </c>
      <c r="K11" s="289"/>
      <c r="L11" s="297"/>
      <c r="M11" s="288"/>
      <c r="N11" s="289"/>
      <c r="O11" s="297"/>
      <c r="P11" s="288">
        <v>23</v>
      </c>
      <c r="Q11" s="295"/>
      <c r="R11" s="296"/>
      <c r="S11" s="288"/>
      <c r="T11" s="289"/>
      <c r="U11" s="294"/>
      <c r="V11" s="288"/>
      <c r="W11" s="295"/>
      <c r="X11" s="296"/>
      <c r="Y11" s="282"/>
      <c r="Z11" s="276"/>
      <c r="AA11" s="277"/>
      <c r="AB11" s="282"/>
      <c r="AC11" s="283"/>
      <c r="AD11" s="280"/>
      <c r="AE11" s="282"/>
      <c r="AF11" s="276"/>
      <c r="AG11" s="277"/>
      <c r="AH11" s="282"/>
      <c r="AI11" s="276"/>
      <c r="AJ11" s="277"/>
      <c r="AK11" s="282">
        <v>23</v>
      </c>
      <c r="AL11" s="283"/>
      <c r="AM11" s="280"/>
    </row>
    <row r="12" spans="1:39" ht="15" thickBot="1" x14ac:dyDescent="0.35">
      <c r="A12" s="235">
        <v>10</v>
      </c>
      <c r="B12" s="65" t="s">
        <v>97</v>
      </c>
      <c r="C12" s="234">
        <f t="shared" si="0"/>
        <v>53</v>
      </c>
      <c r="D12" s="288"/>
      <c r="E12" s="289"/>
      <c r="F12" s="297"/>
      <c r="G12" s="288"/>
      <c r="H12" s="295"/>
      <c r="I12" s="296"/>
      <c r="J12" s="288"/>
      <c r="K12" s="289"/>
      <c r="L12" s="297"/>
      <c r="M12" s="288"/>
      <c r="N12" s="289"/>
      <c r="O12" s="297"/>
      <c r="P12" s="288">
        <v>16</v>
      </c>
      <c r="Q12" s="295"/>
      <c r="R12" s="296"/>
      <c r="S12" s="288"/>
      <c r="T12" s="289"/>
      <c r="U12" s="294"/>
      <c r="V12" s="288">
        <v>23</v>
      </c>
      <c r="W12" s="295">
        <v>14</v>
      </c>
      <c r="X12" s="296"/>
      <c r="Y12" s="282"/>
      <c r="Z12" s="276"/>
      <c r="AA12" s="277"/>
      <c r="AB12" s="282"/>
      <c r="AC12" s="283"/>
      <c r="AD12" s="280"/>
      <c r="AE12" s="282"/>
      <c r="AF12" s="276"/>
      <c r="AG12" s="277"/>
      <c r="AH12" s="282"/>
      <c r="AI12" s="276"/>
      <c r="AJ12" s="277"/>
      <c r="AK12" s="282"/>
      <c r="AL12" s="283"/>
      <c r="AM12" s="280"/>
    </row>
    <row r="13" spans="1:39" ht="15" thickBot="1" x14ac:dyDescent="0.35">
      <c r="A13" s="233">
        <v>11</v>
      </c>
      <c r="B13" s="135" t="s">
        <v>165</v>
      </c>
      <c r="C13" s="234">
        <f t="shared" si="0"/>
        <v>37</v>
      </c>
      <c r="D13" s="288"/>
      <c r="E13" s="289"/>
      <c r="F13" s="297"/>
      <c r="G13" s="288"/>
      <c r="H13" s="295"/>
      <c r="I13" s="296"/>
      <c r="J13" s="288"/>
      <c r="K13" s="289"/>
      <c r="L13" s="297"/>
      <c r="M13" s="288"/>
      <c r="N13" s="289"/>
      <c r="O13" s="297"/>
      <c r="P13" s="288"/>
      <c r="Q13" s="295"/>
      <c r="R13" s="296"/>
      <c r="S13" s="288">
        <v>17</v>
      </c>
      <c r="T13" s="289"/>
      <c r="U13" s="294"/>
      <c r="V13" s="288"/>
      <c r="W13" s="295"/>
      <c r="X13" s="296"/>
      <c r="Y13" s="282"/>
      <c r="Z13" s="276"/>
      <c r="AA13" s="277"/>
      <c r="AB13" s="282"/>
      <c r="AC13" s="283"/>
      <c r="AD13" s="280"/>
      <c r="AE13" s="282">
        <v>20</v>
      </c>
      <c r="AF13" s="276"/>
      <c r="AG13" s="277"/>
      <c r="AH13" s="282"/>
      <c r="AI13" s="276"/>
      <c r="AJ13" s="277"/>
      <c r="AK13" s="282"/>
      <c r="AL13" s="283"/>
      <c r="AM13" s="280"/>
    </row>
    <row r="14" spans="1:39" ht="15" thickBot="1" x14ac:dyDescent="0.35">
      <c r="A14" s="235">
        <v>12</v>
      </c>
      <c r="B14" s="65" t="s">
        <v>127</v>
      </c>
      <c r="C14" s="234">
        <f t="shared" si="0"/>
        <v>34</v>
      </c>
      <c r="D14" s="299">
        <v>12</v>
      </c>
      <c r="E14" s="305"/>
      <c r="F14" s="306"/>
      <c r="G14" s="304">
        <v>14</v>
      </c>
      <c r="H14" s="307"/>
      <c r="I14" s="308"/>
      <c r="J14" s="304"/>
      <c r="K14" s="305"/>
      <c r="L14" s="306"/>
      <c r="M14" s="304">
        <v>4</v>
      </c>
      <c r="N14" s="305"/>
      <c r="O14" s="306"/>
      <c r="P14" s="304">
        <v>4</v>
      </c>
      <c r="Q14" s="307"/>
      <c r="R14" s="308"/>
      <c r="S14" s="304"/>
      <c r="T14" s="305"/>
      <c r="U14" s="311"/>
      <c r="V14" s="304"/>
      <c r="W14" s="307"/>
      <c r="X14" s="308"/>
      <c r="Y14" s="304"/>
      <c r="Z14" s="305"/>
      <c r="AA14" s="306"/>
      <c r="AB14" s="304"/>
      <c r="AC14" s="307"/>
      <c r="AD14" s="308"/>
      <c r="AE14" s="304"/>
      <c r="AF14" s="305"/>
      <c r="AG14" s="306"/>
      <c r="AH14" s="304"/>
      <c r="AI14" s="305"/>
      <c r="AJ14" s="306"/>
      <c r="AK14" s="304"/>
      <c r="AL14" s="307"/>
      <c r="AM14" s="308"/>
    </row>
    <row r="15" spans="1:39" ht="16.2" thickBot="1" x14ac:dyDescent="0.35">
      <c r="A15" s="233">
        <v>13</v>
      </c>
      <c r="B15" s="190" t="s">
        <v>253</v>
      </c>
      <c r="C15" s="234">
        <f t="shared" si="0"/>
        <v>32</v>
      </c>
      <c r="D15" s="299"/>
      <c r="E15" s="300"/>
      <c r="F15" s="301"/>
      <c r="G15" s="299"/>
      <c r="H15" s="302"/>
      <c r="I15" s="303"/>
      <c r="J15" s="299">
        <v>16</v>
      </c>
      <c r="K15" s="300"/>
      <c r="L15" s="301"/>
      <c r="M15" s="299"/>
      <c r="N15" s="300"/>
      <c r="O15" s="301"/>
      <c r="P15" s="299"/>
      <c r="Q15" s="302"/>
      <c r="R15" s="303"/>
      <c r="S15" s="299"/>
      <c r="T15" s="300"/>
      <c r="U15" s="309"/>
      <c r="V15" s="299"/>
      <c r="W15" s="302"/>
      <c r="X15" s="303"/>
      <c r="Y15" s="304"/>
      <c r="Z15" s="305"/>
      <c r="AA15" s="306"/>
      <c r="AB15" s="304"/>
      <c r="AC15" s="307"/>
      <c r="AD15" s="308"/>
      <c r="AE15" s="304">
        <v>16</v>
      </c>
      <c r="AF15" s="305"/>
      <c r="AG15" s="306"/>
      <c r="AH15" s="304"/>
      <c r="AI15" s="305"/>
      <c r="AJ15" s="306"/>
      <c r="AK15" s="304"/>
      <c r="AL15" s="307"/>
      <c r="AM15" s="308"/>
    </row>
    <row r="16" spans="1:39" customFormat="1" ht="15" thickBot="1" x14ac:dyDescent="0.35">
      <c r="A16" s="235">
        <v>14</v>
      </c>
      <c r="B16" s="65" t="s">
        <v>89</v>
      </c>
      <c r="C16" s="236">
        <f t="shared" si="0"/>
        <v>26</v>
      </c>
      <c r="D16" s="299"/>
      <c r="E16" s="305"/>
      <c r="F16" s="306"/>
      <c r="G16" s="304"/>
      <c r="H16" s="307"/>
      <c r="I16" s="308"/>
      <c r="J16" s="304">
        <v>13</v>
      </c>
      <c r="K16" s="305"/>
      <c r="L16" s="306"/>
      <c r="M16" s="304"/>
      <c r="N16" s="305"/>
      <c r="O16" s="306"/>
      <c r="P16" s="304"/>
      <c r="Q16" s="307"/>
      <c r="R16" s="308"/>
      <c r="S16" s="304"/>
      <c r="T16" s="305"/>
      <c r="U16" s="311"/>
      <c r="V16" s="304"/>
      <c r="W16" s="307"/>
      <c r="X16" s="308"/>
      <c r="Y16" s="304"/>
      <c r="Z16" s="305"/>
      <c r="AA16" s="306"/>
      <c r="AB16" s="304"/>
      <c r="AC16" s="307"/>
      <c r="AD16" s="308"/>
      <c r="AE16" s="304">
        <v>13</v>
      </c>
      <c r="AF16" s="305"/>
      <c r="AG16" s="306"/>
      <c r="AH16" s="304"/>
      <c r="AI16" s="305"/>
      <c r="AJ16" s="306"/>
      <c r="AK16" s="304"/>
      <c r="AL16" s="307"/>
      <c r="AM16" s="308"/>
    </row>
    <row r="17" spans="1:39" ht="15" thickBot="1" x14ac:dyDescent="0.35">
      <c r="A17" s="233">
        <v>15</v>
      </c>
      <c r="B17" s="65" t="s">
        <v>92</v>
      </c>
      <c r="C17" s="234">
        <f t="shared" si="0"/>
        <v>26</v>
      </c>
      <c r="D17" s="299">
        <v>11</v>
      </c>
      <c r="E17" s="305"/>
      <c r="F17" s="306"/>
      <c r="G17" s="304"/>
      <c r="H17" s="307"/>
      <c r="I17" s="308"/>
      <c r="J17" s="304"/>
      <c r="K17" s="305"/>
      <c r="L17" s="306"/>
      <c r="M17" s="304"/>
      <c r="N17" s="305"/>
      <c r="O17" s="306"/>
      <c r="P17" s="310"/>
      <c r="Q17" s="305"/>
      <c r="R17" s="308"/>
      <c r="S17" s="304"/>
      <c r="T17" s="305"/>
      <c r="U17" s="311"/>
      <c r="V17" s="304"/>
      <c r="W17" s="307"/>
      <c r="X17" s="308"/>
      <c r="Y17" s="304">
        <v>15</v>
      </c>
      <c r="Z17" s="305"/>
      <c r="AA17" s="306"/>
      <c r="AB17" s="304"/>
      <c r="AC17" s="307"/>
      <c r="AD17" s="308"/>
      <c r="AE17" s="304"/>
      <c r="AF17" s="305"/>
      <c r="AG17" s="306"/>
      <c r="AH17" s="304"/>
      <c r="AI17" s="305"/>
      <c r="AJ17" s="306"/>
      <c r="AK17" s="310"/>
      <c r="AL17" s="305"/>
      <c r="AM17" s="308"/>
    </row>
    <row r="18" spans="1:39" ht="15" thickBot="1" x14ac:dyDescent="0.35">
      <c r="A18" s="235">
        <v>16</v>
      </c>
      <c r="B18" s="261" t="s">
        <v>288</v>
      </c>
      <c r="C18" s="236">
        <f t="shared" si="0"/>
        <v>21</v>
      </c>
      <c r="D18" s="299"/>
      <c r="E18" s="300"/>
      <c r="F18" s="301"/>
      <c r="G18" s="299"/>
      <c r="H18" s="302"/>
      <c r="I18" s="303"/>
      <c r="J18" s="299"/>
      <c r="K18" s="300"/>
      <c r="L18" s="301"/>
      <c r="M18" s="299"/>
      <c r="N18" s="300"/>
      <c r="O18" s="301"/>
      <c r="P18" s="299"/>
      <c r="Q18" s="302"/>
      <c r="R18" s="303"/>
      <c r="S18" s="299">
        <v>21</v>
      </c>
      <c r="T18" s="300"/>
      <c r="U18" s="309"/>
      <c r="V18" s="299"/>
      <c r="W18" s="302"/>
      <c r="X18" s="303"/>
      <c r="Y18" s="304"/>
      <c r="Z18" s="305"/>
      <c r="AA18" s="306"/>
      <c r="AB18" s="304"/>
      <c r="AC18" s="307"/>
      <c r="AD18" s="308"/>
      <c r="AE18" s="304"/>
      <c r="AF18" s="305"/>
      <c r="AG18" s="306"/>
      <c r="AH18" s="304"/>
      <c r="AI18" s="305"/>
      <c r="AJ18" s="306"/>
      <c r="AK18" s="304"/>
      <c r="AL18" s="307"/>
      <c r="AM18" s="308"/>
    </row>
    <row r="19" spans="1:39" ht="15" thickBot="1" x14ac:dyDescent="0.35">
      <c r="A19" s="233">
        <v>17</v>
      </c>
      <c r="B19" s="56" t="s">
        <v>287</v>
      </c>
      <c r="C19" s="234">
        <f t="shared" si="0"/>
        <v>15</v>
      </c>
      <c r="D19" s="299"/>
      <c r="E19" s="300"/>
      <c r="F19" s="301"/>
      <c r="G19" s="299"/>
      <c r="H19" s="302"/>
      <c r="I19" s="303"/>
      <c r="J19" s="299"/>
      <c r="K19" s="300"/>
      <c r="L19" s="301"/>
      <c r="M19" s="299"/>
      <c r="N19" s="300"/>
      <c r="O19" s="301"/>
      <c r="P19" s="299">
        <v>15</v>
      </c>
      <c r="Q19" s="302"/>
      <c r="R19" s="303"/>
      <c r="S19" s="299"/>
      <c r="T19" s="300"/>
      <c r="U19" s="309"/>
      <c r="V19" s="299"/>
      <c r="W19" s="302"/>
      <c r="X19" s="303"/>
      <c r="Y19" s="304"/>
      <c r="Z19" s="305"/>
      <c r="AA19" s="306"/>
      <c r="AB19" s="304"/>
      <c r="AC19" s="307"/>
      <c r="AD19" s="308"/>
      <c r="AE19" s="304"/>
      <c r="AF19" s="305"/>
      <c r="AG19" s="306"/>
      <c r="AH19" s="304"/>
      <c r="AI19" s="305"/>
      <c r="AJ19" s="306"/>
      <c r="AK19" s="304"/>
      <c r="AL19" s="307"/>
      <c r="AM19" s="308"/>
    </row>
    <row r="20" spans="1:39" ht="15" thickBot="1" x14ac:dyDescent="0.35">
      <c r="A20" s="235">
        <v>18</v>
      </c>
      <c r="B20" s="320" t="s">
        <v>255</v>
      </c>
      <c r="C20" s="234">
        <f t="shared" si="0"/>
        <v>13</v>
      </c>
      <c r="D20" s="299"/>
      <c r="E20" s="300"/>
      <c r="F20" s="301"/>
      <c r="G20" s="299"/>
      <c r="H20" s="302"/>
      <c r="I20" s="303"/>
      <c r="J20" s="299"/>
      <c r="K20" s="300"/>
      <c r="L20" s="301"/>
      <c r="M20" s="299"/>
      <c r="N20" s="300"/>
      <c r="O20" s="301"/>
      <c r="P20" s="299"/>
      <c r="Q20" s="302"/>
      <c r="R20" s="303"/>
      <c r="S20" s="299">
        <v>13</v>
      </c>
      <c r="T20" s="300"/>
      <c r="U20" s="309"/>
      <c r="V20" s="299"/>
      <c r="W20" s="302"/>
      <c r="X20" s="303"/>
      <c r="Y20" s="304"/>
      <c r="Z20" s="305"/>
      <c r="AA20" s="306"/>
      <c r="AB20" s="304"/>
      <c r="AC20" s="307"/>
      <c r="AD20" s="308"/>
      <c r="AE20" s="304"/>
      <c r="AF20" s="305"/>
      <c r="AG20" s="306"/>
      <c r="AH20" s="304"/>
      <c r="AI20" s="305"/>
      <c r="AJ20" s="306"/>
      <c r="AK20" s="304"/>
      <c r="AL20" s="307"/>
      <c r="AM20" s="308"/>
    </row>
    <row r="21" spans="1:39" customFormat="1" ht="15" thickBot="1" x14ac:dyDescent="0.35">
      <c r="A21" s="233">
        <v>19</v>
      </c>
      <c r="B21" s="320" t="s">
        <v>256</v>
      </c>
      <c r="C21" s="236">
        <f t="shared" si="0"/>
        <v>12</v>
      </c>
      <c r="D21" s="299"/>
      <c r="E21" s="300"/>
      <c r="F21" s="301"/>
      <c r="G21" s="299"/>
      <c r="H21" s="302"/>
      <c r="I21" s="303"/>
      <c r="J21" s="299"/>
      <c r="K21" s="300"/>
      <c r="L21" s="301"/>
      <c r="M21" s="299"/>
      <c r="N21" s="300"/>
      <c r="O21" s="301"/>
      <c r="P21" s="299"/>
      <c r="Q21" s="302"/>
      <c r="R21" s="303"/>
      <c r="S21" s="299"/>
      <c r="T21" s="300"/>
      <c r="U21" s="309"/>
      <c r="V21" s="299">
        <v>12</v>
      </c>
      <c r="W21" s="302"/>
      <c r="X21" s="303"/>
      <c r="Y21" s="304"/>
      <c r="Z21" s="305"/>
      <c r="AA21" s="306"/>
      <c r="AB21" s="304"/>
      <c r="AC21" s="307"/>
      <c r="AD21" s="308"/>
      <c r="AE21" s="304"/>
      <c r="AF21" s="305"/>
      <c r="AG21" s="306"/>
      <c r="AH21" s="304"/>
      <c r="AI21" s="305"/>
      <c r="AJ21" s="306"/>
      <c r="AK21" s="304"/>
      <c r="AL21" s="307"/>
      <c r="AM21" s="308"/>
    </row>
    <row r="22" spans="1:39" ht="15" thickBot="1" x14ac:dyDescent="0.35">
      <c r="A22" s="235">
        <v>20</v>
      </c>
      <c r="B22" s="319" t="s">
        <v>79</v>
      </c>
      <c r="C22" s="236">
        <f t="shared" si="0"/>
        <v>1</v>
      </c>
      <c r="D22" s="299"/>
      <c r="E22" s="300"/>
      <c r="F22" s="301"/>
      <c r="G22" s="299"/>
      <c r="H22" s="302"/>
      <c r="I22" s="303"/>
      <c r="J22" s="299">
        <v>1</v>
      </c>
      <c r="K22" s="300"/>
      <c r="L22" s="301"/>
      <c r="M22" s="299"/>
      <c r="N22" s="300"/>
      <c r="O22" s="301"/>
      <c r="P22" s="299"/>
      <c r="Q22" s="302"/>
      <c r="R22" s="303"/>
      <c r="S22" s="299"/>
      <c r="T22" s="300"/>
      <c r="U22" s="309"/>
      <c r="V22" s="299"/>
      <c r="W22" s="302"/>
      <c r="X22" s="303"/>
      <c r="Y22" s="304"/>
      <c r="Z22" s="305"/>
      <c r="AA22" s="306"/>
      <c r="AB22" s="304"/>
      <c r="AC22" s="307"/>
      <c r="AD22" s="308"/>
      <c r="AE22" s="304"/>
      <c r="AF22" s="305"/>
      <c r="AG22" s="306"/>
      <c r="AH22" s="304"/>
      <c r="AI22" s="305"/>
      <c r="AJ22" s="306"/>
      <c r="AK22" s="304"/>
      <c r="AL22" s="307"/>
      <c r="AM22" s="308"/>
    </row>
    <row r="23" spans="1:39" customFormat="1" ht="15" thickBot="1" x14ac:dyDescent="0.35">
      <c r="A23" s="233"/>
      <c r="B23" s="237"/>
      <c r="C23" s="234">
        <f t="shared" ref="C23:C24" si="1">SUM(D23:AM23)</f>
        <v>0</v>
      </c>
      <c r="D23" s="238"/>
      <c r="E23" s="239"/>
      <c r="F23" s="240"/>
      <c r="G23" s="238"/>
      <c r="H23" s="241"/>
      <c r="I23" s="242"/>
      <c r="J23" s="238"/>
      <c r="K23" s="239"/>
      <c r="L23" s="240"/>
      <c r="M23" s="238"/>
      <c r="N23" s="239"/>
      <c r="O23" s="240"/>
      <c r="P23" s="238"/>
      <c r="Q23" s="241"/>
      <c r="R23" s="242"/>
      <c r="S23" s="238"/>
      <c r="T23" s="239"/>
      <c r="U23" s="243"/>
      <c r="V23" s="238"/>
      <c r="W23" s="241"/>
      <c r="X23" s="242"/>
      <c r="Y23" s="244"/>
      <c r="Z23" s="245"/>
      <c r="AA23" s="246"/>
      <c r="AB23" s="244"/>
      <c r="AC23" s="247"/>
      <c r="AD23" s="248"/>
      <c r="AE23" s="244"/>
      <c r="AF23" s="245"/>
      <c r="AG23" s="246"/>
      <c r="AH23" s="244"/>
      <c r="AI23" s="245"/>
      <c r="AJ23" s="246"/>
      <c r="AK23" s="244"/>
      <c r="AL23" s="247"/>
      <c r="AM23" s="248"/>
    </row>
    <row r="24" spans="1:39" customFormat="1" ht="15" thickBot="1" x14ac:dyDescent="0.35">
      <c r="A24" s="235"/>
      <c r="B24" s="249"/>
      <c r="C24" s="234">
        <f t="shared" si="1"/>
        <v>0</v>
      </c>
      <c r="D24" s="250"/>
      <c r="E24" s="251"/>
      <c r="F24" s="252"/>
      <c r="G24" s="250"/>
      <c r="H24" s="253"/>
      <c r="I24" s="254"/>
      <c r="J24" s="250"/>
      <c r="K24" s="251"/>
      <c r="L24" s="252"/>
      <c r="M24" s="250"/>
      <c r="N24" s="251"/>
      <c r="O24" s="252"/>
      <c r="P24" s="250"/>
      <c r="Q24" s="253"/>
      <c r="R24" s="254"/>
      <c r="S24" s="250"/>
      <c r="T24" s="251"/>
      <c r="U24" s="255"/>
      <c r="V24" s="250"/>
      <c r="W24" s="253"/>
      <c r="X24" s="254"/>
      <c r="Y24" s="256"/>
      <c r="Z24" s="257"/>
      <c r="AA24" s="258"/>
      <c r="AB24" s="256"/>
      <c r="AC24" s="259"/>
      <c r="AD24" s="260"/>
      <c r="AE24" s="256"/>
      <c r="AF24" s="257"/>
      <c r="AG24" s="258"/>
      <c r="AH24" s="256"/>
      <c r="AI24" s="257"/>
      <c r="AJ24" s="258"/>
      <c r="AK24" s="256"/>
      <c r="AL24" s="259"/>
      <c r="AM24" s="260"/>
    </row>
    <row r="25" spans="1:39" x14ac:dyDescent="0.3"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39" x14ac:dyDescent="0.3">
      <c r="Y26" s="46"/>
    </row>
  </sheetData>
  <sortState ref="A3:AM22">
    <sortCondition descending="1" ref="C3:C22"/>
  </sortState>
  <mergeCells count="15">
    <mergeCell ref="D1:R1"/>
    <mergeCell ref="Y1:AM1"/>
    <mergeCell ref="S1:X1"/>
    <mergeCell ref="AK2:AM2"/>
    <mergeCell ref="Y2:AA2"/>
    <mergeCell ref="AB2:AD2"/>
    <mergeCell ref="AE2:AG2"/>
    <mergeCell ref="AH2:AJ2"/>
    <mergeCell ref="P2:R2"/>
    <mergeCell ref="S2:U2"/>
    <mergeCell ref="V2:X2"/>
    <mergeCell ref="D2:F2"/>
    <mergeCell ref="G2:I2"/>
    <mergeCell ref="J2:L2"/>
    <mergeCell ref="M2:O2"/>
  </mergeCells>
  <pageMargins left="0.69999998807907104" right="0.69999998807907104" top="0.75" bottom="0.75" header="0.30000001192092896" footer="0.30000001192092896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zoomScale="130" zoomScaleNormal="130" workbookViewId="0">
      <selection activeCell="K21" sqref="K21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5.33203125" style="107" customWidth="1"/>
    <col min="8" max="8" width="26.109375" style="107" customWidth="1"/>
    <col min="9" max="9" width="4.109375" style="107" customWidth="1"/>
    <col min="10" max="10" width="4.33203125" style="107" customWidth="1"/>
    <col min="11" max="11" width="12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5.7773437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ht="14.4" thickBot="1" x14ac:dyDescent="0.35">
      <c r="A3" s="108"/>
      <c r="B3" s="108"/>
      <c r="C3" s="108"/>
      <c r="D3" s="108"/>
      <c r="E3" s="110"/>
      <c r="F3" s="109" t="s">
        <v>75</v>
      </c>
      <c r="H3" s="110"/>
      <c r="I3" s="110"/>
      <c r="J3" s="110"/>
      <c r="K3" s="110"/>
    </row>
    <row r="4" spans="1:15" ht="14.4" thickBot="1" x14ac:dyDescent="0.35">
      <c r="J4" s="108" t="s">
        <v>246</v>
      </c>
      <c r="L4" s="365" t="s">
        <v>20</v>
      </c>
      <c r="M4" s="366"/>
      <c r="N4" s="366"/>
      <c r="O4" s="367"/>
    </row>
    <row r="5" spans="1:15" ht="25.8" thickBot="1" x14ac:dyDescent="0.35">
      <c r="A5" s="111" t="s">
        <v>49</v>
      </c>
      <c r="B5" s="112">
        <v>4</v>
      </c>
      <c r="C5" s="231" t="s">
        <v>46</v>
      </c>
      <c r="D5" s="112" t="s">
        <v>68</v>
      </c>
      <c r="E5" s="231" t="s">
        <v>53</v>
      </c>
      <c r="F5" s="112">
        <v>2018</v>
      </c>
      <c r="H5" s="114" t="s">
        <v>14</v>
      </c>
      <c r="J5" s="107" t="s">
        <v>32</v>
      </c>
      <c r="L5" s="115" t="s">
        <v>251</v>
      </c>
      <c r="M5" s="116"/>
      <c r="N5" s="117"/>
      <c r="O5" s="117"/>
    </row>
    <row r="6" spans="1:15" ht="14.4" thickBot="1" x14ac:dyDescent="0.35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38</v>
      </c>
      <c r="I9" s="122" t="s">
        <v>289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428" t="s">
        <v>64</v>
      </c>
      <c r="C10" s="429"/>
      <c r="D10" s="430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7.25" customHeight="1" x14ac:dyDescent="0.3">
      <c r="A11" s="354"/>
      <c r="B11" s="431"/>
      <c r="C11" s="432"/>
      <c r="D11" s="433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ht="15" customHeight="1" x14ac:dyDescent="0.3">
      <c r="A12" s="183" t="s">
        <v>3</v>
      </c>
      <c r="B12" s="140" t="s">
        <v>207</v>
      </c>
      <c r="C12" s="141"/>
      <c r="D12" s="142"/>
      <c r="E12" s="145">
        <v>1994</v>
      </c>
      <c r="F12" s="164">
        <v>58.85</v>
      </c>
      <c r="G12" s="145" t="s">
        <v>124</v>
      </c>
      <c r="H12" s="135" t="s">
        <v>208</v>
      </c>
      <c r="I12" s="145">
        <v>12</v>
      </c>
      <c r="J12" s="209">
        <v>1</v>
      </c>
      <c r="K12" s="145">
        <v>46</v>
      </c>
      <c r="L12" s="145">
        <f>K12*J12</f>
        <v>46</v>
      </c>
      <c r="M12" s="145">
        <v>0</v>
      </c>
      <c r="N12" s="209" t="s">
        <v>78</v>
      </c>
      <c r="O12" s="165" t="s">
        <v>199</v>
      </c>
    </row>
    <row r="13" spans="1:15" ht="15" customHeight="1" x14ac:dyDescent="0.3">
      <c r="A13" s="183" t="s">
        <v>6</v>
      </c>
      <c r="B13" s="140" t="s">
        <v>209</v>
      </c>
      <c r="C13" s="141"/>
      <c r="D13" s="142"/>
      <c r="E13" s="145">
        <v>1996</v>
      </c>
      <c r="F13" s="164">
        <v>55.8</v>
      </c>
      <c r="G13" s="145" t="s">
        <v>124</v>
      </c>
      <c r="H13" s="135" t="s">
        <v>210</v>
      </c>
      <c r="I13" s="145">
        <v>12</v>
      </c>
      <c r="J13" s="209">
        <v>1</v>
      </c>
      <c r="K13" s="145">
        <v>30</v>
      </c>
      <c r="L13" s="145">
        <f>K13*J13</f>
        <v>30</v>
      </c>
      <c r="M13" s="145">
        <v>0</v>
      </c>
      <c r="N13" s="209" t="s">
        <v>78</v>
      </c>
      <c r="O13" s="165" t="s">
        <v>199</v>
      </c>
    </row>
    <row r="14" spans="1:15" ht="15" customHeight="1" x14ac:dyDescent="0.3">
      <c r="A14" s="183"/>
      <c r="B14" s="133"/>
      <c r="C14" s="87"/>
      <c r="D14" s="87"/>
      <c r="E14" s="134"/>
      <c r="F14" s="134"/>
      <c r="G14" s="134"/>
      <c r="H14" s="35"/>
      <c r="I14" s="134"/>
      <c r="J14" s="134"/>
      <c r="K14" s="133"/>
      <c r="L14" s="27"/>
      <c r="M14" s="27"/>
      <c r="N14" s="33"/>
      <c r="O14" s="28"/>
    </row>
    <row r="15" spans="1:15" ht="15" customHeight="1" x14ac:dyDescent="0.3">
      <c r="A15" s="98" t="s">
        <v>33</v>
      </c>
      <c r="B15" s="98"/>
      <c r="C15" s="98"/>
      <c r="D15" s="98"/>
      <c r="E15" s="98"/>
      <c r="F15" s="98" t="s">
        <v>30</v>
      </c>
      <c r="G15" s="98"/>
      <c r="H15" s="98"/>
      <c r="I15" s="98" t="s">
        <v>33</v>
      </c>
      <c r="J15" s="98"/>
      <c r="K15" s="98"/>
      <c r="L15" s="98"/>
      <c r="M15" s="98"/>
      <c r="N15" s="98" t="s">
        <v>31</v>
      </c>
      <c r="O15" s="98"/>
    </row>
    <row r="16" spans="1:15" x14ac:dyDescent="0.3">
      <c r="A16" s="98" t="s">
        <v>65</v>
      </c>
      <c r="B16" s="98"/>
      <c r="C16" s="98"/>
      <c r="D16" s="98"/>
      <c r="E16" s="98"/>
      <c r="F16" s="98" t="s">
        <v>28</v>
      </c>
      <c r="G16" s="98"/>
      <c r="H16" s="98"/>
      <c r="I16" s="98" t="s">
        <v>35</v>
      </c>
      <c r="J16" s="98"/>
      <c r="K16" s="98"/>
      <c r="L16" s="98"/>
      <c r="M16" s="98"/>
      <c r="N16" s="98" t="s">
        <v>66</v>
      </c>
      <c r="O16" s="98"/>
    </row>
  </sheetData>
  <mergeCells count="17">
    <mergeCell ref="O10:O11"/>
    <mergeCell ref="H10:H11"/>
    <mergeCell ref="I10:I11"/>
    <mergeCell ref="J10:J11"/>
    <mergeCell ref="L10:L11"/>
    <mergeCell ref="M10:M11"/>
    <mergeCell ref="N10:N11"/>
    <mergeCell ref="L4:O4"/>
    <mergeCell ref="A7:D7"/>
    <mergeCell ref="A8:D8"/>
    <mergeCell ref="F8:H8"/>
    <mergeCell ref="L8:O8"/>
    <mergeCell ref="A10:A11"/>
    <mergeCell ref="B10:D11"/>
    <mergeCell ref="E10:E11"/>
    <mergeCell ref="F10:F11"/>
    <mergeCell ref="G10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3"/>
  <sheetViews>
    <sheetView topLeftCell="I9" zoomScale="140" zoomScaleNormal="140" zoomScaleSheetLayoutView="75" workbookViewId="0">
      <selection activeCell="Q14" sqref="Q14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28.44140625" style="107" customWidth="1"/>
    <col min="9" max="9" width="3.5546875" style="107" customWidth="1"/>
    <col min="10" max="10" width="4.33203125" style="107" customWidth="1"/>
    <col min="11" max="11" width="4.5546875" style="107" customWidth="1"/>
    <col min="12" max="12" width="4.88671875" style="107" customWidth="1"/>
    <col min="13" max="13" width="5.6640625" style="107" customWidth="1"/>
    <col min="14" max="14" width="7.109375" style="107" customWidth="1"/>
    <col min="15" max="15" width="5.5546875" style="107" customWidth="1"/>
    <col min="16" max="16" width="5.109375" style="107" customWidth="1"/>
    <col min="17" max="17" width="16" style="107" customWidth="1"/>
    <col min="18" max="16384" width="9.109375" style="107"/>
  </cols>
  <sheetData>
    <row r="1" spans="1:17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7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7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7" x14ac:dyDescent="0.3">
      <c r="J4" s="108" t="s">
        <v>246</v>
      </c>
      <c r="N4" s="365" t="s">
        <v>20</v>
      </c>
      <c r="O4" s="366"/>
      <c r="P4" s="366"/>
      <c r="Q4" s="367"/>
    </row>
    <row r="5" spans="1:17" ht="25.2" x14ac:dyDescent="0.3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N5" s="115" t="s">
        <v>247</v>
      </c>
      <c r="O5" s="116"/>
      <c r="P5" s="117"/>
      <c r="Q5" s="117"/>
    </row>
    <row r="6" spans="1:17" x14ac:dyDescent="0.3">
      <c r="H6" s="118" t="s">
        <v>22</v>
      </c>
      <c r="N6" s="119" t="s">
        <v>8</v>
      </c>
      <c r="O6" s="120"/>
      <c r="P6" s="121"/>
      <c r="Q6" s="121"/>
    </row>
    <row r="7" spans="1:17" x14ac:dyDescent="0.3">
      <c r="A7" s="335" t="s">
        <v>16</v>
      </c>
      <c r="B7" s="336"/>
      <c r="C7" s="336"/>
      <c r="D7" s="337"/>
      <c r="H7" s="107" t="s">
        <v>69</v>
      </c>
    </row>
    <row r="8" spans="1:17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N8" s="342" t="s">
        <v>71</v>
      </c>
      <c r="O8" s="343"/>
      <c r="P8" s="343"/>
      <c r="Q8" s="344"/>
    </row>
    <row r="9" spans="1:17" ht="15.6" x14ac:dyDescent="0.3">
      <c r="A9" s="123"/>
      <c r="B9" s="123"/>
      <c r="C9" s="123"/>
      <c r="D9" s="123"/>
      <c r="H9" s="122" t="s">
        <v>39</v>
      </c>
      <c r="I9" s="122" t="s">
        <v>40</v>
      </c>
      <c r="J9" s="124"/>
      <c r="N9" s="125"/>
      <c r="O9" s="125"/>
      <c r="P9" s="125"/>
      <c r="Q9" s="125"/>
    </row>
    <row r="10" spans="1:17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1" t="s">
        <v>24</v>
      </c>
      <c r="L10" s="371"/>
      <c r="M10" s="371"/>
      <c r="N10" s="345" t="s">
        <v>50</v>
      </c>
      <c r="O10" s="347" t="s">
        <v>63</v>
      </c>
      <c r="P10" s="349" t="s">
        <v>15</v>
      </c>
      <c r="Q10" s="362" t="s">
        <v>34</v>
      </c>
    </row>
    <row r="11" spans="1:17" ht="54.7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127" t="s">
        <v>51</v>
      </c>
      <c r="M11" s="127" t="s">
        <v>43</v>
      </c>
      <c r="N11" s="346"/>
      <c r="O11" s="348"/>
      <c r="P11" s="350"/>
      <c r="Q11" s="368"/>
    </row>
    <row r="12" spans="1:17" s="98" customFormat="1" ht="13.2" x14ac:dyDescent="0.3">
      <c r="A12" s="30" t="s">
        <v>3</v>
      </c>
      <c r="B12" s="91" t="s">
        <v>196</v>
      </c>
      <c r="C12" s="92"/>
      <c r="D12" s="93"/>
      <c r="E12" s="76">
        <v>1992</v>
      </c>
      <c r="F12" s="77">
        <v>67.900000000000006</v>
      </c>
      <c r="G12" s="78" t="s">
        <v>91</v>
      </c>
      <c r="H12" s="65" t="s">
        <v>194</v>
      </c>
      <c r="I12" s="65">
        <v>32</v>
      </c>
      <c r="J12" s="158">
        <v>8</v>
      </c>
      <c r="K12" s="80">
        <v>105</v>
      </c>
      <c r="L12" s="80">
        <v>86</v>
      </c>
      <c r="M12" s="80">
        <f t="shared" ref="M12:M21" si="0">L12/2+K12</f>
        <v>148</v>
      </c>
      <c r="N12" s="81">
        <f t="shared" ref="N12:N21" si="1">M12*J12</f>
        <v>1184</v>
      </c>
      <c r="O12" s="27">
        <v>26</v>
      </c>
      <c r="P12" s="27" t="s">
        <v>91</v>
      </c>
      <c r="Q12" s="95" t="s">
        <v>80</v>
      </c>
    </row>
    <row r="13" spans="1:17" s="98" customFormat="1" ht="13.2" x14ac:dyDescent="0.3">
      <c r="A13" s="30" t="s">
        <v>6</v>
      </c>
      <c r="B13" s="91" t="s">
        <v>173</v>
      </c>
      <c r="C13" s="92"/>
      <c r="D13" s="93"/>
      <c r="E13" s="76">
        <v>1999</v>
      </c>
      <c r="F13" s="77">
        <v>64.599999999999994</v>
      </c>
      <c r="G13" s="78" t="s">
        <v>95</v>
      </c>
      <c r="H13" s="65" t="s">
        <v>168</v>
      </c>
      <c r="I13" s="65">
        <v>28</v>
      </c>
      <c r="J13" s="158">
        <v>6</v>
      </c>
      <c r="K13" s="80">
        <v>84</v>
      </c>
      <c r="L13" s="80">
        <v>122</v>
      </c>
      <c r="M13" s="80">
        <f t="shared" si="0"/>
        <v>145</v>
      </c>
      <c r="N13" s="81">
        <f t="shared" si="1"/>
        <v>870</v>
      </c>
      <c r="O13" s="35">
        <v>19</v>
      </c>
      <c r="P13" s="29" t="s">
        <v>124</v>
      </c>
      <c r="Q13" s="82" t="s">
        <v>169</v>
      </c>
    </row>
    <row r="14" spans="1:17" s="98" customFormat="1" ht="13.2" x14ac:dyDescent="0.3">
      <c r="A14" s="32" t="s">
        <v>4</v>
      </c>
      <c r="B14" s="91" t="s">
        <v>220</v>
      </c>
      <c r="C14" s="96"/>
      <c r="D14" s="97"/>
      <c r="E14" s="76">
        <v>2002</v>
      </c>
      <c r="F14" s="77">
        <v>67.8</v>
      </c>
      <c r="G14" s="80" t="s">
        <v>124</v>
      </c>
      <c r="H14" s="94" t="s">
        <v>248</v>
      </c>
      <c r="I14" s="65">
        <v>32</v>
      </c>
      <c r="J14" s="158">
        <v>8</v>
      </c>
      <c r="K14" s="80">
        <v>60</v>
      </c>
      <c r="L14" s="80">
        <v>79</v>
      </c>
      <c r="M14" s="80">
        <f t="shared" si="0"/>
        <v>99.5</v>
      </c>
      <c r="N14" s="81">
        <f t="shared" si="1"/>
        <v>796</v>
      </c>
      <c r="O14" s="80">
        <v>19</v>
      </c>
      <c r="P14" s="90" t="s">
        <v>266</v>
      </c>
      <c r="Q14" s="70" t="s">
        <v>216</v>
      </c>
    </row>
    <row r="15" spans="1:17" s="98" customFormat="1" x14ac:dyDescent="0.3">
      <c r="A15" s="99" t="s">
        <v>2</v>
      </c>
      <c r="B15" s="41" t="s">
        <v>189</v>
      </c>
      <c r="C15" s="43"/>
      <c r="D15" s="160"/>
      <c r="E15" s="103">
        <v>2002</v>
      </c>
      <c r="F15" s="195">
        <v>64.2</v>
      </c>
      <c r="G15" s="103" t="s">
        <v>124</v>
      </c>
      <c r="H15" s="85" t="s">
        <v>134</v>
      </c>
      <c r="I15" s="103">
        <v>24</v>
      </c>
      <c r="J15" s="203">
        <v>4</v>
      </c>
      <c r="K15" s="35">
        <v>120</v>
      </c>
      <c r="L15" s="27">
        <v>154</v>
      </c>
      <c r="M15" s="80">
        <f t="shared" si="0"/>
        <v>197</v>
      </c>
      <c r="N15" s="81">
        <f t="shared" si="1"/>
        <v>788</v>
      </c>
      <c r="O15" s="27">
        <v>16</v>
      </c>
      <c r="P15" s="27" t="s">
        <v>124</v>
      </c>
      <c r="Q15" s="28" t="s">
        <v>135</v>
      </c>
    </row>
    <row r="16" spans="1:17" s="98" customFormat="1" ht="13.2" x14ac:dyDescent="0.3">
      <c r="A16" s="30" t="s">
        <v>1</v>
      </c>
      <c r="B16" s="91" t="s">
        <v>193</v>
      </c>
      <c r="C16" s="92"/>
      <c r="D16" s="93"/>
      <c r="E16" s="76">
        <v>1989</v>
      </c>
      <c r="F16" s="77">
        <v>67.95</v>
      </c>
      <c r="G16" s="78" t="s">
        <v>95</v>
      </c>
      <c r="H16" s="94" t="s">
        <v>194</v>
      </c>
      <c r="I16" s="65">
        <v>24</v>
      </c>
      <c r="J16" s="158">
        <v>4</v>
      </c>
      <c r="K16" s="80">
        <v>70</v>
      </c>
      <c r="L16" s="80">
        <v>149</v>
      </c>
      <c r="M16" s="80">
        <f t="shared" si="0"/>
        <v>144.5</v>
      </c>
      <c r="N16" s="81">
        <f t="shared" si="1"/>
        <v>578</v>
      </c>
      <c r="O16" s="27">
        <v>15</v>
      </c>
      <c r="P16" s="27" t="s">
        <v>124</v>
      </c>
      <c r="Q16" s="83" t="s">
        <v>195</v>
      </c>
    </row>
    <row r="17" spans="1:17" s="98" customFormat="1" ht="13.2" x14ac:dyDescent="0.3">
      <c r="A17" s="30" t="s">
        <v>0</v>
      </c>
      <c r="B17" s="91" t="s">
        <v>123</v>
      </c>
      <c r="C17" s="92"/>
      <c r="D17" s="93"/>
      <c r="E17" s="76">
        <v>1988</v>
      </c>
      <c r="F17" s="77">
        <v>65.599999999999994</v>
      </c>
      <c r="G17" s="80" t="s">
        <v>124</v>
      </c>
      <c r="H17" s="35" t="s">
        <v>249</v>
      </c>
      <c r="I17" s="80">
        <v>24</v>
      </c>
      <c r="J17" s="158">
        <v>4</v>
      </c>
      <c r="K17" s="80">
        <v>72</v>
      </c>
      <c r="L17" s="80">
        <v>121</v>
      </c>
      <c r="M17" s="80">
        <f t="shared" si="0"/>
        <v>132.5</v>
      </c>
      <c r="N17" s="81">
        <f t="shared" si="1"/>
        <v>530</v>
      </c>
      <c r="O17" s="80">
        <v>14</v>
      </c>
      <c r="P17" s="27" t="s">
        <v>124</v>
      </c>
      <c r="Q17" s="83" t="s">
        <v>125</v>
      </c>
    </row>
    <row r="18" spans="1:17" s="98" customFormat="1" ht="13.2" x14ac:dyDescent="0.3">
      <c r="A18" s="30" t="s">
        <v>261</v>
      </c>
      <c r="B18" s="91" t="s">
        <v>190</v>
      </c>
      <c r="C18" s="92"/>
      <c r="D18" s="93"/>
      <c r="E18" s="76">
        <v>2003</v>
      </c>
      <c r="F18" s="77">
        <v>64</v>
      </c>
      <c r="G18" s="78" t="s">
        <v>179</v>
      </c>
      <c r="H18" s="65" t="s">
        <v>134</v>
      </c>
      <c r="I18" s="65">
        <v>24</v>
      </c>
      <c r="J18" s="158">
        <v>4</v>
      </c>
      <c r="K18" s="80">
        <v>49</v>
      </c>
      <c r="L18" s="80">
        <v>66</v>
      </c>
      <c r="M18" s="80">
        <f t="shared" si="0"/>
        <v>82</v>
      </c>
      <c r="N18" s="81">
        <f t="shared" si="1"/>
        <v>328</v>
      </c>
      <c r="O18" s="27">
        <v>12</v>
      </c>
      <c r="P18" s="27" t="s">
        <v>155</v>
      </c>
      <c r="Q18" s="83" t="s">
        <v>135</v>
      </c>
    </row>
    <row r="19" spans="1:17" s="98" customFormat="1" ht="13.2" x14ac:dyDescent="0.3">
      <c r="A19" s="32" t="s">
        <v>262</v>
      </c>
      <c r="B19" s="151" t="s">
        <v>241</v>
      </c>
      <c r="C19" s="151"/>
      <c r="D19" s="151"/>
      <c r="E19" s="80">
        <v>1998</v>
      </c>
      <c r="F19" s="100">
        <v>67.75</v>
      </c>
      <c r="G19" s="80" t="s">
        <v>124</v>
      </c>
      <c r="H19" s="88" t="s">
        <v>230</v>
      </c>
      <c r="I19" s="80">
        <v>24</v>
      </c>
      <c r="J19" s="158">
        <v>4</v>
      </c>
      <c r="K19" s="80">
        <v>29</v>
      </c>
      <c r="L19" s="80">
        <v>92</v>
      </c>
      <c r="M19" s="80">
        <f t="shared" si="0"/>
        <v>75</v>
      </c>
      <c r="N19" s="81">
        <f t="shared" si="1"/>
        <v>300</v>
      </c>
      <c r="O19" s="80">
        <v>11</v>
      </c>
      <c r="P19" s="80" t="s">
        <v>155</v>
      </c>
      <c r="Q19" s="70" t="s">
        <v>235</v>
      </c>
    </row>
    <row r="20" spans="1:17" s="98" customFormat="1" ht="13.2" x14ac:dyDescent="0.3">
      <c r="A20" s="99" t="s">
        <v>263</v>
      </c>
      <c r="B20" s="91" t="s">
        <v>192</v>
      </c>
      <c r="C20" s="92"/>
      <c r="D20" s="93"/>
      <c r="E20" s="80">
        <v>1986</v>
      </c>
      <c r="F20" s="100">
        <v>67.599999999999994</v>
      </c>
      <c r="G20" s="103" t="s">
        <v>124</v>
      </c>
      <c r="H20" s="65" t="s">
        <v>106</v>
      </c>
      <c r="I20" s="80">
        <v>16</v>
      </c>
      <c r="J20" s="158">
        <v>1</v>
      </c>
      <c r="K20" s="80">
        <v>90</v>
      </c>
      <c r="L20" s="80">
        <v>178</v>
      </c>
      <c r="M20" s="80">
        <f t="shared" si="0"/>
        <v>179</v>
      </c>
      <c r="N20" s="81">
        <f t="shared" si="1"/>
        <v>179</v>
      </c>
      <c r="O20" s="80">
        <v>10</v>
      </c>
      <c r="P20" s="80" t="s">
        <v>293</v>
      </c>
      <c r="Q20" s="70" t="s">
        <v>83</v>
      </c>
    </row>
    <row r="21" spans="1:17" s="98" customFormat="1" ht="13.2" x14ac:dyDescent="0.3">
      <c r="A21" s="30" t="s">
        <v>264</v>
      </c>
      <c r="B21" s="90" t="s">
        <v>150</v>
      </c>
      <c r="C21" s="87"/>
      <c r="D21" s="87"/>
      <c r="E21" s="103">
        <v>1999</v>
      </c>
      <c r="F21" s="195">
        <v>63.35</v>
      </c>
      <c r="G21" s="103" t="s">
        <v>78</v>
      </c>
      <c r="H21" s="103" t="s">
        <v>151</v>
      </c>
      <c r="I21" s="103">
        <v>16</v>
      </c>
      <c r="J21" s="203">
        <v>1</v>
      </c>
      <c r="K21" s="35">
        <v>50</v>
      </c>
      <c r="L21" s="27">
        <v>81</v>
      </c>
      <c r="M21" s="80">
        <f t="shared" si="0"/>
        <v>90.5</v>
      </c>
      <c r="N21" s="81">
        <f t="shared" si="1"/>
        <v>90.5</v>
      </c>
      <c r="O21" s="27">
        <v>9</v>
      </c>
      <c r="P21" s="27" t="s">
        <v>299</v>
      </c>
      <c r="Q21" s="28" t="s">
        <v>152</v>
      </c>
    </row>
    <row r="22" spans="1:17" x14ac:dyDescent="0.3">
      <c r="A22" s="98" t="s">
        <v>33</v>
      </c>
      <c r="B22" s="98"/>
      <c r="C22" s="98"/>
      <c r="D22" s="98"/>
      <c r="E22" s="98"/>
      <c r="F22" s="98" t="s">
        <v>30</v>
      </c>
      <c r="G22" s="98"/>
      <c r="H22" s="98"/>
      <c r="I22" s="98" t="s">
        <v>33</v>
      </c>
      <c r="J22" s="98"/>
      <c r="K22" s="98"/>
      <c r="L22" s="98"/>
      <c r="M22" s="98"/>
      <c r="N22" s="98"/>
      <c r="O22" s="98"/>
      <c r="P22" s="98" t="s">
        <v>31</v>
      </c>
      <c r="Q22" s="98"/>
    </row>
    <row r="23" spans="1:17" x14ac:dyDescent="0.3">
      <c r="A23" s="98" t="s">
        <v>65</v>
      </c>
      <c r="B23" s="98"/>
      <c r="C23" s="98"/>
      <c r="D23" s="98"/>
      <c r="E23" s="98"/>
      <c r="F23" s="98" t="s">
        <v>28</v>
      </c>
      <c r="G23" s="98"/>
      <c r="H23" s="98"/>
      <c r="I23" s="98" t="s">
        <v>35</v>
      </c>
      <c r="J23" s="98"/>
      <c r="K23" s="98"/>
      <c r="L23" s="98"/>
      <c r="M23" s="98"/>
      <c r="N23" s="98"/>
      <c r="O23" s="98"/>
      <c r="P23" s="98" t="s">
        <v>66</v>
      </c>
      <c r="Q23" s="98"/>
    </row>
  </sheetData>
  <sortState ref="A12:Q21">
    <sortCondition descending="1" ref="N12:N21"/>
  </sortState>
  <mergeCells count="18">
    <mergeCell ref="N4:Q4"/>
    <mergeCell ref="Q10:Q11"/>
    <mergeCell ref="I10:I11"/>
    <mergeCell ref="J10:J11"/>
    <mergeCell ref="K10:M10"/>
    <mergeCell ref="A7:D7"/>
    <mergeCell ref="A8:D8"/>
    <mergeCell ref="F8:H8"/>
    <mergeCell ref="N8:Q8"/>
    <mergeCell ref="N10:N11"/>
    <mergeCell ref="O10:O11"/>
    <mergeCell ref="P10:P11"/>
    <mergeCell ref="H10:H11"/>
    <mergeCell ref="A10:A11"/>
    <mergeCell ref="B10:D11"/>
    <mergeCell ref="E10:E11"/>
    <mergeCell ref="F10:F11"/>
    <mergeCell ref="G10:G11"/>
  </mergeCells>
  <printOptions gridLines="1"/>
  <pageMargins left="0.69999998807907104" right="0.69999998807907104" top="0.75" bottom="0.75" header="0.30000001192092896" footer="0.30000001192092896"/>
  <pageSetup paperSize="9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22"/>
  <sheetViews>
    <sheetView topLeftCell="A10" zoomScale="130" zoomScaleNormal="130" zoomScaleSheetLayoutView="75" workbookViewId="0">
      <selection activeCell="Q13" sqref="Q13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30" style="107" customWidth="1"/>
    <col min="9" max="9" width="3.5546875" style="107" customWidth="1"/>
    <col min="10" max="10" width="4.33203125" style="107" customWidth="1"/>
    <col min="11" max="11" width="4.5546875" style="107" customWidth="1"/>
    <col min="12" max="12" width="4.88671875" style="107" customWidth="1"/>
    <col min="13" max="13" width="5.6640625" style="107" customWidth="1"/>
    <col min="14" max="14" width="7" style="107" customWidth="1"/>
    <col min="15" max="15" width="5.5546875" style="107" customWidth="1"/>
    <col min="16" max="16" width="5.109375" style="107" customWidth="1"/>
    <col min="17" max="17" width="14.88671875" style="107" customWidth="1"/>
    <col min="18" max="16384" width="9.109375" style="107"/>
  </cols>
  <sheetData>
    <row r="1" spans="1:17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7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7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7" x14ac:dyDescent="0.3">
      <c r="J4" s="108" t="s">
        <v>246</v>
      </c>
      <c r="N4" s="365" t="s">
        <v>20</v>
      </c>
      <c r="O4" s="366"/>
      <c r="P4" s="366"/>
      <c r="Q4" s="367"/>
    </row>
    <row r="5" spans="1:17" ht="25.2" x14ac:dyDescent="0.3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N5" s="115" t="s">
        <v>247</v>
      </c>
      <c r="O5" s="116"/>
      <c r="P5" s="117"/>
      <c r="Q5" s="117"/>
    </row>
    <row r="6" spans="1:17" x14ac:dyDescent="0.3">
      <c r="H6" s="118" t="s">
        <v>22</v>
      </c>
      <c r="N6" s="119" t="s">
        <v>8</v>
      </c>
      <c r="O6" s="120"/>
      <c r="P6" s="121"/>
      <c r="Q6" s="121"/>
    </row>
    <row r="7" spans="1:17" x14ac:dyDescent="0.3">
      <c r="A7" s="335" t="s">
        <v>16</v>
      </c>
      <c r="B7" s="336"/>
      <c r="C7" s="336"/>
      <c r="D7" s="337"/>
      <c r="H7" s="107" t="s">
        <v>69</v>
      </c>
    </row>
    <row r="8" spans="1:17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N8" s="342" t="s">
        <v>71</v>
      </c>
      <c r="O8" s="343"/>
      <c r="P8" s="343"/>
      <c r="Q8" s="344"/>
    </row>
    <row r="9" spans="1:17" ht="15.6" x14ac:dyDescent="0.3">
      <c r="A9" s="123"/>
      <c r="B9" s="123"/>
      <c r="C9" s="123"/>
      <c r="D9" s="123"/>
      <c r="H9" s="122" t="s">
        <v>36</v>
      </c>
      <c r="I9" s="122" t="s">
        <v>40</v>
      </c>
      <c r="J9" s="124"/>
      <c r="N9" s="125"/>
      <c r="O9" s="125"/>
      <c r="P9" s="125"/>
      <c r="Q9" s="125"/>
    </row>
    <row r="10" spans="1:17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1" t="s">
        <v>24</v>
      </c>
      <c r="L10" s="371"/>
      <c r="M10" s="371"/>
      <c r="N10" s="345" t="s">
        <v>50</v>
      </c>
      <c r="O10" s="347" t="s">
        <v>63</v>
      </c>
      <c r="P10" s="349" t="s">
        <v>15</v>
      </c>
      <c r="Q10" s="362" t="s">
        <v>34</v>
      </c>
    </row>
    <row r="11" spans="1:17" ht="52.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127" t="s">
        <v>51</v>
      </c>
      <c r="M11" s="127" t="s">
        <v>43</v>
      </c>
      <c r="N11" s="346"/>
      <c r="O11" s="348"/>
      <c r="P11" s="350"/>
      <c r="Q11" s="368"/>
    </row>
    <row r="12" spans="1:17" s="98" customFormat="1" ht="15.75" customHeight="1" x14ac:dyDescent="0.3">
      <c r="A12" s="32" t="s">
        <v>3</v>
      </c>
      <c r="B12" s="91" t="s">
        <v>242</v>
      </c>
      <c r="C12" s="92"/>
      <c r="D12" s="93"/>
      <c r="E12" s="80">
        <v>1986</v>
      </c>
      <c r="F12" s="191">
        <v>72.900000000000006</v>
      </c>
      <c r="G12" s="65" t="s">
        <v>95</v>
      </c>
      <c r="H12" s="88" t="s">
        <v>230</v>
      </c>
      <c r="I12" s="80">
        <v>24</v>
      </c>
      <c r="J12" s="158">
        <v>4</v>
      </c>
      <c r="K12" s="80">
        <v>95</v>
      </c>
      <c r="L12" s="80">
        <v>208</v>
      </c>
      <c r="M12" s="80">
        <f t="shared" ref="M12:M20" si="0">L12/2+K12</f>
        <v>199</v>
      </c>
      <c r="N12" s="81">
        <f t="shared" ref="N12:N20" si="1">M12*J12</f>
        <v>796</v>
      </c>
      <c r="O12" s="80">
        <v>21</v>
      </c>
      <c r="P12" s="80" t="s">
        <v>124</v>
      </c>
      <c r="Q12" s="70" t="s">
        <v>104</v>
      </c>
    </row>
    <row r="13" spans="1:17" s="98" customFormat="1" ht="25.8" customHeight="1" x14ac:dyDescent="0.3">
      <c r="A13" s="30" t="s">
        <v>6</v>
      </c>
      <c r="B13" s="91" t="s">
        <v>267</v>
      </c>
      <c r="C13" s="92"/>
      <c r="D13" s="93"/>
      <c r="E13" s="80">
        <v>1990</v>
      </c>
      <c r="F13" s="100">
        <v>72.75</v>
      </c>
      <c r="G13" s="80" t="s">
        <v>91</v>
      </c>
      <c r="H13" s="65" t="s">
        <v>103</v>
      </c>
      <c r="I13" s="80">
        <v>28</v>
      </c>
      <c r="J13" s="158">
        <v>6</v>
      </c>
      <c r="K13" s="80">
        <v>77</v>
      </c>
      <c r="L13" s="80">
        <v>110</v>
      </c>
      <c r="M13" s="80">
        <f t="shared" si="0"/>
        <v>132</v>
      </c>
      <c r="N13" s="81">
        <f t="shared" si="1"/>
        <v>792</v>
      </c>
      <c r="O13" s="80">
        <v>19</v>
      </c>
      <c r="P13" s="80" t="s">
        <v>124</v>
      </c>
      <c r="Q13" s="150" t="s">
        <v>102</v>
      </c>
    </row>
    <row r="14" spans="1:17" s="98" customFormat="1" ht="15.75" customHeight="1" x14ac:dyDescent="0.3">
      <c r="A14" s="30" t="s">
        <v>4</v>
      </c>
      <c r="B14" s="91" t="s">
        <v>136</v>
      </c>
      <c r="C14" s="92"/>
      <c r="D14" s="93"/>
      <c r="E14" s="76">
        <v>1992</v>
      </c>
      <c r="F14" s="77">
        <v>71.349999999999994</v>
      </c>
      <c r="G14" s="78" t="s">
        <v>95</v>
      </c>
      <c r="H14" s="65" t="s">
        <v>134</v>
      </c>
      <c r="I14" s="65">
        <v>24</v>
      </c>
      <c r="J14" s="158">
        <v>4</v>
      </c>
      <c r="K14" s="80">
        <v>116</v>
      </c>
      <c r="L14" s="80">
        <v>155</v>
      </c>
      <c r="M14" s="80">
        <f t="shared" si="0"/>
        <v>193.5</v>
      </c>
      <c r="N14" s="81">
        <f t="shared" si="1"/>
        <v>774</v>
      </c>
      <c r="O14" s="80">
        <v>17</v>
      </c>
      <c r="P14" s="80" t="s">
        <v>124</v>
      </c>
      <c r="Q14" s="83" t="s">
        <v>137</v>
      </c>
    </row>
    <row r="15" spans="1:17" s="98" customFormat="1" ht="15.75" customHeight="1" x14ac:dyDescent="0.3">
      <c r="A15" s="32" t="s">
        <v>2</v>
      </c>
      <c r="B15" s="41" t="s">
        <v>197</v>
      </c>
      <c r="C15" s="213"/>
      <c r="D15" s="44"/>
      <c r="E15" s="103">
        <v>2001</v>
      </c>
      <c r="F15" s="194">
        <v>72.45</v>
      </c>
      <c r="G15" s="103" t="s">
        <v>176</v>
      </c>
      <c r="H15" s="103" t="s">
        <v>198</v>
      </c>
      <c r="I15" s="103">
        <v>28</v>
      </c>
      <c r="J15" s="203">
        <v>6</v>
      </c>
      <c r="K15" s="103">
        <v>64</v>
      </c>
      <c r="L15" s="90">
        <v>111</v>
      </c>
      <c r="M15" s="80">
        <f t="shared" si="0"/>
        <v>119.5</v>
      </c>
      <c r="N15" s="81">
        <f t="shared" si="1"/>
        <v>717</v>
      </c>
      <c r="O15" s="27">
        <v>16</v>
      </c>
      <c r="P15" s="80" t="s">
        <v>124</v>
      </c>
      <c r="Q15" s="152" t="s">
        <v>199</v>
      </c>
    </row>
    <row r="16" spans="1:17" s="98" customFormat="1" ht="15" customHeight="1" x14ac:dyDescent="0.3">
      <c r="A16" s="30" t="s">
        <v>1</v>
      </c>
      <c r="B16" s="151" t="s">
        <v>138</v>
      </c>
      <c r="C16" s="151"/>
      <c r="D16" s="151"/>
      <c r="E16" s="76">
        <v>1999</v>
      </c>
      <c r="F16" s="77">
        <v>72</v>
      </c>
      <c r="G16" s="78" t="s">
        <v>91</v>
      </c>
      <c r="H16" s="65" t="s">
        <v>134</v>
      </c>
      <c r="I16" s="80">
        <v>32</v>
      </c>
      <c r="J16" s="158">
        <v>8</v>
      </c>
      <c r="K16" s="80">
        <v>51</v>
      </c>
      <c r="L16" s="80">
        <v>42</v>
      </c>
      <c r="M16" s="80">
        <f t="shared" si="0"/>
        <v>72</v>
      </c>
      <c r="N16" s="81">
        <f t="shared" si="1"/>
        <v>576</v>
      </c>
      <c r="O16" s="80">
        <v>14</v>
      </c>
      <c r="P16" s="80" t="s">
        <v>78</v>
      </c>
      <c r="Q16" s="83" t="s">
        <v>135</v>
      </c>
    </row>
    <row r="17" spans="1:17" s="98" customFormat="1" ht="15" customHeight="1" x14ac:dyDescent="0.3">
      <c r="A17" s="30" t="s">
        <v>0</v>
      </c>
      <c r="B17" s="151" t="s">
        <v>88</v>
      </c>
      <c r="C17" s="151"/>
      <c r="D17" s="151"/>
      <c r="E17" s="76">
        <v>1976</v>
      </c>
      <c r="F17" s="77">
        <v>71.849999999999994</v>
      </c>
      <c r="G17" s="103" t="s">
        <v>176</v>
      </c>
      <c r="H17" s="65" t="s">
        <v>89</v>
      </c>
      <c r="I17" s="65">
        <v>24</v>
      </c>
      <c r="J17" s="158">
        <v>4</v>
      </c>
      <c r="K17" s="80">
        <v>75</v>
      </c>
      <c r="L17" s="80">
        <v>81</v>
      </c>
      <c r="M17" s="80">
        <f t="shared" si="0"/>
        <v>115.5</v>
      </c>
      <c r="N17" s="81">
        <f t="shared" si="1"/>
        <v>462</v>
      </c>
      <c r="O17" s="80">
        <v>13</v>
      </c>
      <c r="P17" s="80" t="s">
        <v>179</v>
      </c>
      <c r="Q17" s="83" t="s">
        <v>80</v>
      </c>
    </row>
    <row r="18" spans="1:17" s="98" customFormat="1" ht="15" customHeight="1" x14ac:dyDescent="0.3">
      <c r="A18" s="32" t="s">
        <v>261</v>
      </c>
      <c r="B18" s="90" t="s">
        <v>206</v>
      </c>
      <c r="C18" s="90"/>
      <c r="D18" s="90"/>
      <c r="E18" s="103">
        <v>1991</v>
      </c>
      <c r="F18" s="194">
        <v>71.95</v>
      </c>
      <c r="G18" s="103" t="s">
        <v>176</v>
      </c>
      <c r="H18" s="103" t="s">
        <v>194</v>
      </c>
      <c r="I18" s="103">
        <v>24</v>
      </c>
      <c r="J18" s="203">
        <v>4</v>
      </c>
      <c r="K18" s="103">
        <v>46</v>
      </c>
      <c r="L18" s="35">
        <v>103</v>
      </c>
      <c r="M18" s="80">
        <f t="shared" si="0"/>
        <v>97.5</v>
      </c>
      <c r="N18" s="81">
        <f t="shared" si="1"/>
        <v>390</v>
      </c>
      <c r="O18" s="27">
        <v>12</v>
      </c>
      <c r="P18" s="27" t="s">
        <v>179</v>
      </c>
      <c r="Q18" s="152" t="s">
        <v>199</v>
      </c>
    </row>
    <row r="19" spans="1:17" s="98" customFormat="1" ht="15" customHeight="1" x14ac:dyDescent="0.3">
      <c r="A19" s="86" t="s">
        <v>262</v>
      </c>
      <c r="B19" s="216" t="s">
        <v>174</v>
      </c>
      <c r="C19" s="216"/>
      <c r="D19" s="216"/>
      <c r="E19" s="176">
        <v>2003</v>
      </c>
      <c r="F19" s="177">
        <v>72.25</v>
      </c>
      <c r="G19" s="78" t="s">
        <v>250</v>
      </c>
      <c r="H19" s="179" t="s">
        <v>168</v>
      </c>
      <c r="I19" s="179">
        <v>24</v>
      </c>
      <c r="J19" s="207">
        <v>4</v>
      </c>
      <c r="K19" s="172">
        <v>40</v>
      </c>
      <c r="L19" s="172">
        <v>66</v>
      </c>
      <c r="M19" s="80">
        <f t="shared" si="0"/>
        <v>73</v>
      </c>
      <c r="N19" s="81">
        <f t="shared" si="1"/>
        <v>292</v>
      </c>
      <c r="O19" s="139">
        <v>11</v>
      </c>
      <c r="P19" s="139" t="s">
        <v>296</v>
      </c>
      <c r="Q19" s="180" t="s">
        <v>169</v>
      </c>
    </row>
    <row r="20" spans="1:17" s="98" customFormat="1" ht="15" customHeight="1" x14ac:dyDescent="0.3">
      <c r="A20" s="32" t="s">
        <v>263</v>
      </c>
      <c r="B20" s="41" t="s">
        <v>154</v>
      </c>
      <c r="C20" s="213"/>
      <c r="D20" s="44"/>
      <c r="E20" s="103">
        <v>1994</v>
      </c>
      <c r="F20" s="194">
        <v>66.8</v>
      </c>
      <c r="G20" s="103" t="s">
        <v>155</v>
      </c>
      <c r="H20" s="103" t="s">
        <v>151</v>
      </c>
      <c r="I20" s="103">
        <v>20</v>
      </c>
      <c r="J20" s="203">
        <v>2</v>
      </c>
      <c r="K20" s="35">
        <v>65</v>
      </c>
      <c r="L20" s="27">
        <v>120</v>
      </c>
      <c r="M20" s="80">
        <f t="shared" si="0"/>
        <v>125</v>
      </c>
      <c r="N20" s="81">
        <f t="shared" si="1"/>
        <v>250</v>
      </c>
      <c r="O20" s="27">
        <v>10</v>
      </c>
      <c r="P20" s="27" t="s">
        <v>295</v>
      </c>
      <c r="Q20" s="152" t="s">
        <v>152</v>
      </c>
    </row>
    <row r="21" spans="1:17" x14ac:dyDescent="0.3">
      <c r="A21" s="98" t="s">
        <v>33</v>
      </c>
      <c r="B21" s="98"/>
      <c r="C21" s="98"/>
      <c r="D21" s="98"/>
      <c r="E21" s="98"/>
      <c r="F21" s="98" t="s">
        <v>30</v>
      </c>
      <c r="G21" s="98"/>
      <c r="H21" s="98"/>
      <c r="I21" s="98" t="s">
        <v>33</v>
      </c>
      <c r="J21" s="98"/>
      <c r="K21" s="98"/>
      <c r="L21" s="98"/>
      <c r="M21" s="98"/>
      <c r="N21" s="98"/>
      <c r="O21" s="98"/>
      <c r="P21" s="98" t="s">
        <v>31</v>
      </c>
      <c r="Q21" s="98"/>
    </row>
    <row r="22" spans="1:17" x14ac:dyDescent="0.3">
      <c r="A22" s="98" t="s">
        <v>65</v>
      </c>
      <c r="B22" s="98"/>
      <c r="C22" s="98"/>
      <c r="D22" s="98"/>
      <c r="E22" s="98"/>
      <c r="F22" s="98" t="s">
        <v>28</v>
      </c>
      <c r="G22" s="98"/>
      <c r="H22" s="98"/>
      <c r="I22" s="98" t="s">
        <v>35</v>
      </c>
      <c r="J22" s="98"/>
      <c r="K22" s="98"/>
      <c r="L22" s="98"/>
      <c r="M22" s="98"/>
      <c r="N22" s="98"/>
      <c r="O22" s="98"/>
      <c r="P22" s="98" t="s">
        <v>66</v>
      </c>
      <c r="Q22" s="98"/>
    </row>
  </sheetData>
  <sortState ref="A12:Q20">
    <sortCondition descending="1" ref="N12:N20"/>
  </sortState>
  <mergeCells count="18">
    <mergeCell ref="N4:Q4"/>
    <mergeCell ref="Q10:Q11"/>
    <mergeCell ref="I10:I11"/>
    <mergeCell ref="J10:J11"/>
    <mergeCell ref="K10:M10"/>
    <mergeCell ref="A7:D7"/>
    <mergeCell ref="A8:D8"/>
    <mergeCell ref="F8:H8"/>
    <mergeCell ref="N8:Q8"/>
    <mergeCell ref="N10:N11"/>
    <mergeCell ref="O10:O11"/>
    <mergeCell ref="P10:P11"/>
    <mergeCell ref="H10:H11"/>
    <mergeCell ref="A10:A11"/>
    <mergeCell ref="B10:D11"/>
    <mergeCell ref="E10:E11"/>
    <mergeCell ref="F10:F11"/>
    <mergeCell ref="G10:G11"/>
  </mergeCells>
  <pageMargins left="0.69999998807907104" right="0.69999998807907104" top="0.75" bottom="0.75" header="0.30000001192092896" footer="0.30000001192092896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33"/>
  <sheetViews>
    <sheetView topLeftCell="A9" zoomScale="120" zoomScaleNormal="120" zoomScaleSheetLayoutView="75" workbookViewId="0">
      <selection activeCell="B13" sqref="B13:G13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6.5546875" style="107" customWidth="1"/>
    <col min="8" max="8" width="28.44140625" style="107" customWidth="1"/>
    <col min="9" max="9" width="3.5546875" style="107" customWidth="1"/>
    <col min="10" max="10" width="4.33203125" style="107" customWidth="1"/>
    <col min="11" max="11" width="4.5546875" style="107" customWidth="1"/>
    <col min="12" max="12" width="5.88671875" style="107" customWidth="1"/>
    <col min="13" max="13" width="5.6640625" style="107" customWidth="1"/>
    <col min="14" max="14" width="7.44140625" style="107" customWidth="1"/>
    <col min="15" max="15" width="5.5546875" style="107" customWidth="1"/>
    <col min="16" max="16" width="5.109375" style="107" customWidth="1"/>
    <col min="17" max="17" width="16" style="107" customWidth="1"/>
    <col min="18" max="16384" width="9.109375" style="107"/>
  </cols>
  <sheetData>
    <row r="1" spans="1:17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7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7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7" x14ac:dyDescent="0.3">
      <c r="J4" s="108" t="s">
        <v>246</v>
      </c>
      <c r="N4" s="365" t="s">
        <v>20</v>
      </c>
      <c r="O4" s="366"/>
      <c r="P4" s="366"/>
      <c r="Q4" s="367"/>
    </row>
    <row r="5" spans="1:17" ht="25.2" x14ac:dyDescent="0.3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N5" s="115" t="s">
        <v>247</v>
      </c>
      <c r="O5" s="116"/>
      <c r="P5" s="117"/>
      <c r="Q5" s="117"/>
    </row>
    <row r="6" spans="1:17" x14ac:dyDescent="0.3">
      <c r="H6" s="118" t="s">
        <v>22</v>
      </c>
      <c r="N6" s="119" t="s">
        <v>8</v>
      </c>
      <c r="O6" s="120"/>
      <c r="P6" s="121"/>
      <c r="Q6" s="121"/>
    </row>
    <row r="7" spans="1:17" x14ac:dyDescent="0.3">
      <c r="A7" s="335" t="s">
        <v>16</v>
      </c>
      <c r="B7" s="336"/>
      <c r="C7" s="336"/>
      <c r="D7" s="337"/>
      <c r="H7" s="107" t="s">
        <v>69</v>
      </c>
    </row>
    <row r="8" spans="1:17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N8" s="342" t="s">
        <v>71</v>
      </c>
      <c r="O8" s="343"/>
      <c r="P8" s="343"/>
      <c r="Q8" s="344"/>
    </row>
    <row r="9" spans="1:17" ht="15.6" x14ac:dyDescent="0.3">
      <c r="A9" s="123"/>
      <c r="B9" s="123"/>
      <c r="C9" s="123"/>
      <c r="D9" s="123"/>
      <c r="H9" s="122" t="s">
        <v>37</v>
      </c>
      <c r="I9" s="122" t="s">
        <v>40</v>
      </c>
      <c r="J9" s="124"/>
      <c r="N9" s="125"/>
      <c r="O9" s="125"/>
      <c r="P9" s="125"/>
      <c r="Q9" s="125"/>
    </row>
    <row r="10" spans="1:17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1" t="s">
        <v>24</v>
      </c>
      <c r="L10" s="371"/>
      <c r="M10" s="371"/>
      <c r="N10" s="345" t="s">
        <v>50</v>
      </c>
      <c r="O10" s="347" t="s">
        <v>63</v>
      </c>
      <c r="P10" s="349" t="s">
        <v>15</v>
      </c>
      <c r="Q10" s="362" t="s">
        <v>34</v>
      </c>
    </row>
    <row r="11" spans="1:17" ht="54.7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127" t="s">
        <v>51</v>
      </c>
      <c r="M11" s="127" t="s">
        <v>43</v>
      </c>
      <c r="N11" s="346"/>
      <c r="O11" s="348"/>
      <c r="P11" s="350"/>
      <c r="Q11" s="368"/>
    </row>
    <row r="12" spans="1:17" s="98" customFormat="1" ht="13.2" customHeight="1" x14ac:dyDescent="0.3">
      <c r="A12" s="32" t="s">
        <v>3</v>
      </c>
      <c r="B12" s="151" t="s">
        <v>252</v>
      </c>
      <c r="C12" s="151"/>
      <c r="D12" s="151"/>
      <c r="E12" s="76">
        <v>1993</v>
      </c>
      <c r="F12" s="77">
        <v>81</v>
      </c>
      <c r="G12" s="78" t="s">
        <v>143</v>
      </c>
      <c r="H12" s="65" t="s">
        <v>134</v>
      </c>
      <c r="I12" s="80">
        <v>32</v>
      </c>
      <c r="J12" s="158">
        <v>8</v>
      </c>
      <c r="K12" s="80">
        <v>73</v>
      </c>
      <c r="L12" s="80">
        <v>160</v>
      </c>
      <c r="M12" s="80">
        <f t="shared" ref="M12:M31" si="0">L12/2+K12</f>
        <v>153</v>
      </c>
      <c r="N12" s="81">
        <f t="shared" ref="N12:N31" si="1">M12*J12</f>
        <v>1224</v>
      </c>
      <c r="O12" s="80">
        <v>23</v>
      </c>
      <c r="P12" s="80" t="s">
        <v>95</v>
      </c>
      <c r="Q12" s="83" t="s">
        <v>135</v>
      </c>
    </row>
    <row r="13" spans="1:17" s="98" customFormat="1" ht="13.2" x14ac:dyDescent="0.3">
      <c r="A13" s="102" t="s">
        <v>6</v>
      </c>
      <c r="B13" s="151" t="s">
        <v>223</v>
      </c>
      <c r="C13" s="151"/>
      <c r="D13" s="151"/>
      <c r="E13" s="76">
        <v>2001</v>
      </c>
      <c r="F13" s="77">
        <v>73.7</v>
      </c>
      <c r="G13" s="78" t="s">
        <v>95</v>
      </c>
      <c r="H13" s="65" t="s">
        <v>248</v>
      </c>
      <c r="I13" s="65">
        <v>32</v>
      </c>
      <c r="J13" s="158">
        <v>8</v>
      </c>
      <c r="K13" s="80">
        <v>76</v>
      </c>
      <c r="L13" s="80">
        <v>110</v>
      </c>
      <c r="M13" s="80">
        <f t="shared" si="0"/>
        <v>131</v>
      </c>
      <c r="N13" s="81">
        <f t="shared" si="1"/>
        <v>1048</v>
      </c>
      <c r="O13" s="80">
        <v>21</v>
      </c>
      <c r="P13" s="35" t="s">
        <v>95</v>
      </c>
      <c r="Q13" s="70" t="s">
        <v>216</v>
      </c>
    </row>
    <row r="14" spans="1:17" s="98" customFormat="1" ht="13.2" x14ac:dyDescent="0.3">
      <c r="A14" s="154" t="s">
        <v>4</v>
      </c>
      <c r="B14" s="156" t="s">
        <v>107</v>
      </c>
      <c r="C14" s="155"/>
      <c r="D14" s="155"/>
      <c r="E14" s="157">
        <v>1962</v>
      </c>
      <c r="F14" s="198">
        <v>85</v>
      </c>
      <c r="G14" s="219" t="s">
        <v>95</v>
      </c>
      <c r="H14" s="157" t="s">
        <v>108</v>
      </c>
      <c r="I14" s="157">
        <v>24</v>
      </c>
      <c r="J14" s="206">
        <v>4</v>
      </c>
      <c r="K14" s="199">
        <v>128</v>
      </c>
      <c r="L14" s="80">
        <v>214</v>
      </c>
      <c r="M14" s="80">
        <f t="shared" si="0"/>
        <v>235</v>
      </c>
      <c r="N14" s="81">
        <f t="shared" si="1"/>
        <v>940</v>
      </c>
      <c r="O14" s="80">
        <v>17</v>
      </c>
      <c r="P14" s="80" t="s">
        <v>124</v>
      </c>
      <c r="Q14" s="83" t="s">
        <v>80</v>
      </c>
    </row>
    <row r="15" spans="1:17" s="98" customFormat="1" ht="13.2" x14ac:dyDescent="0.3">
      <c r="A15" s="32" t="s">
        <v>2</v>
      </c>
      <c r="B15" s="90" t="s">
        <v>191</v>
      </c>
      <c r="C15" s="90"/>
      <c r="D15" s="90"/>
      <c r="E15" s="103">
        <v>2001</v>
      </c>
      <c r="F15" s="195">
        <v>75.95</v>
      </c>
      <c r="G15" s="103" t="s">
        <v>95</v>
      </c>
      <c r="H15" s="103" t="s">
        <v>134</v>
      </c>
      <c r="I15" s="103">
        <v>32</v>
      </c>
      <c r="J15" s="203">
        <v>8</v>
      </c>
      <c r="K15" s="103">
        <v>70</v>
      </c>
      <c r="L15" s="35">
        <v>80</v>
      </c>
      <c r="M15" s="80">
        <f t="shared" si="0"/>
        <v>110</v>
      </c>
      <c r="N15" s="81">
        <f t="shared" si="1"/>
        <v>880</v>
      </c>
      <c r="O15" s="27">
        <v>15</v>
      </c>
      <c r="P15" s="27" t="s">
        <v>78</v>
      </c>
      <c r="Q15" s="152" t="s">
        <v>135</v>
      </c>
    </row>
    <row r="16" spans="1:17" s="98" customFormat="1" ht="13.2" x14ac:dyDescent="0.3">
      <c r="A16" s="102" t="s">
        <v>1</v>
      </c>
      <c r="B16" s="146" t="s">
        <v>243</v>
      </c>
      <c r="C16" s="147"/>
      <c r="D16" s="148"/>
      <c r="E16" s="101">
        <v>1999</v>
      </c>
      <c r="F16" s="217">
        <v>77</v>
      </c>
      <c r="G16" s="220" t="s">
        <v>95</v>
      </c>
      <c r="H16" s="221" t="s">
        <v>230</v>
      </c>
      <c r="I16" s="80">
        <v>24</v>
      </c>
      <c r="J16" s="205">
        <v>4</v>
      </c>
      <c r="K16" s="80">
        <v>107</v>
      </c>
      <c r="L16" s="80">
        <v>181</v>
      </c>
      <c r="M16" s="80">
        <f t="shared" si="0"/>
        <v>197.5</v>
      </c>
      <c r="N16" s="81">
        <f t="shared" si="1"/>
        <v>790</v>
      </c>
      <c r="O16" s="101">
        <v>15</v>
      </c>
      <c r="P16" s="80" t="s">
        <v>124</v>
      </c>
      <c r="Q16" s="70" t="s">
        <v>235</v>
      </c>
    </row>
    <row r="17" spans="1:17" s="98" customFormat="1" ht="13.2" x14ac:dyDescent="0.3">
      <c r="A17" s="154" t="s">
        <v>0</v>
      </c>
      <c r="B17" s="166" t="s">
        <v>259</v>
      </c>
      <c r="C17" s="92"/>
      <c r="D17" s="93"/>
      <c r="E17" s="76">
        <v>1997</v>
      </c>
      <c r="F17" s="77">
        <v>73.75</v>
      </c>
      <c r="G17" s="103" t="s">
        <v>176</v>
      </c>
      <c r="H17" s="65" t="s">
        <v>248</v>
      </c>
      <c r="I17" s="65">
        <v>24</v>
      </c>
      <c r="J17" s="158">
        <v>4</v>
      </c>
      <c r="K17" s="80">
        <v>102</v>
      </c>
      <c r="L17" s="80">
        <v>167</v>
      </c>
      <c r="M17" s="80">
        <f t="shared" si="0"/>
        <v>185.5</v>
      </c>
      <c r="N17" s="81">
        <f t="shared" si="1"/>
        <v>742</v>
      </c>
      <c r="O17" s="80">
        <v>14</v>
      </c>
      <c r="P17" s="80" t="s">
        <v>124</v>
      </c>
      <c r="Q17" s="70" t="s">
        <v>216</v>
      </c>
    </row>
    <row r="18" spans="1:17" s="98" customFormat="1" ht="13.2" x14ac:dyDescent="0.3">
      <c r="A18" s="32" t="s">
        <v>261</v>
      </c>
      <c r="B18" s="91" t="s">
        <v>141</v>
      </c>
      <c r="C18" s="92"/>
      <c r="D18" s="93"/>
      <c r="E18" s="76">
        <v>1961</v>
      </c>
      <c r="F18" s="77">
        <v>82.6</v>
      </c>
      <c r="G18" s="78" t="s">
        <v>95</v>
      </c>
      <c r="H18" s="65" t="s">
        <v>134</v>
      </c>
      <c r="I18" s="65">
        <v>24</v>
      </c>
      <c r="J18" s="158">
        <v>4</v>
      </c>
      <c r="K18" s="80">
        <v>68</v>
      </c>
      <c r="L18" s="80">
        <v>211</v>
      </c>
      <c r="M18" s="80">
        <f t="shared" si="0"/>
        <v>173.5</v>
      </c>
      <c r="N18" s="81">
        <f t="shared" si="1"/>
        <v>694</v>
      </c>
      <c r="O18" s="80">
        <v>13</v>
      </c>
      <c r="P18" s="80" t="s">
        <v>124</v>
      </c>
      <c r="Q18" s="83" t="s">
        <v>142</v>
      </c>
    </row>
    <row r="19" spans="1:17" s="98" customFormat="1" ht="13.2" x14ac:dyDescent="0.3">
      <c r="A19" s="102" t="s">
        <v>262</v>
      </c>
      <c r="B19" s="91" t="s">
        <v>226</v>
      </c>
      <c r="C19" s="96"/>
      <c r="D19" s="97"/>
      <c r="E19" s="76">
        <v>2004</v>
      </c>
      <c r="F19" s="77">
        <v>84.6</v>
      </c>
      <c r="G19" s="78" t="s">
        <v>155</v>
      </c>
      <c r="H19" s="65" t="s">
        <v>248</v>
      </c>
      <c r="I19" s="65">
        <v>24</v>
      </c>
      <c r="J19" s="158">
        <v>4</v>
      </c>
      <c r="K19" s="80">
        <v>70</v>
      </c>
      <c r="L19" s="80">
        <v>141</v>
      </c>
      <c r="M19" s="80">
        <f t="shared" si="0"/>
        <v>140.5</v>
      </c>
      <c r="N19" s="81">
        <f t="shared" si="1"/>
        <v>562</v>
      </c>
      <c r="O19" s="80">
        <v>12</v>
      </c>
      <c r="P19" s="35" t="s">
        <v>297</v>
      </c>
      <c r="Q19" s="70" t="s">
        <v>216</v>
      </c>
    </row>
    <row r="20" spans="1:17" s="98" customFormat="1" ht="13.2" customHeight="1" x14ac:dyDescent="0.3">
      <c r="A20" s="154" t="s">
        <v>263</v>
      </c>
      <c r="B20" s="91" t="s">
        <v>139</v>
      </c>
      <c r="C20" s="92"/>
      <c r="D20" s="93"/>
      <c r="E20" s="80">
        <v>1997</v>
      </c>
      <c r="F20" s="100">
        <v>74.349999999999994</v>
      </c>
      <c r="G20" s="80" t="s">
        <v>95</v>
      </c>
      <c r="H20" s="65" t="s">
        <v>270</v>
      </c>
      <c r="I20" s="80">
        <v>24</v>
      </c>
      <c r="J20" s="158">
        <v>4</v>
      </c>
      <c r="K20" s="80">
        <v>87</v>
      </c>
      <c r="L20" s="80">
        <v>103</v>
      </c>
      <c r="M20" s="80">
        <f t="shared" si="0"/>
        <v>138.5</v>
      </c>
      <c r="N20" s="81">
        <f t="shared" si="1"/>
        <v>554</v>
      </c>
      <c r="O20" s="80">
        <v>10</v>
      </c>
      <c r="P20" s="80" t="s">
        <v>179</v>
      </c>
      <c r="Q20" s="70" t="s">
        <v>140</v>
      </c>
    </row>
    <row r="21" spans="1:17" s="98" customFormat="1" ht="13.2" x14ac:dyDescent="0.3">
      <c r="A21" s="32" t="s">
        <v>264</v>
      </c>
      <c r="B21" s="89" t="s">
        <v>116</v>
      </c>
      <c r="C21" s="90"/>
      <c r="D21" s="90"/>
      <c r="E21" s="103">
        <v>2002</v>
      </c>
      <c r="F21" s="194">
        <v>75.599999999999994</v>
      </c>
      <c r="G21" s="78" t="s">
        <v>124</v>
      </c>
      <c r="H21" s="103" t="s">
        <v>108</v>
      </c>
      <c r="I21" s="103">
        <v>24</v>
      </c>
      <c r="J21" s="203">
        <v>4</v>
      </c>
      <c r="K21" s="35">
        <v>72</v>
      </c>
      <c r="L21" s="80">
        <v>120</v>
      </c>
      <c r="M21" s="80">
        <f t="shared" si="0"/>
        <v>132</v>
      </c>
      <c r="N21" s="81">
        <f t="shared" si="1"/>
        <v>528</v>
      </c>
      <c r="O21" s="80">
        <v>9</v>
      </c>
      <c r="P21" s="80" t="s">
        <v>179</v>
      </c>
      <c r="Q21" s="152" t="s">
        <v>117</v>
      </c>
    </row>
    <row r="22" spans="1:17" s="98" customFormat="1" ht="13.2" x14ac:dyDescent="0.3">
      <c r="A22" s="102" t="s">
        <v>265</v>
      </c>
      <c r="B22" s="90" t="s">
        <v>186</v>
      </c>
      <c r="C22" s="90"/>
      <c r="D22" s="90"/>
      <c r="E22" s="103">
        <v>2003</v>
      </c>
      <c r="F22" s="194">
        <v>75.099999999999994</v>
      </c>
      <c r="G22" s="103" t="s">
        <v>179</v>
      </c>
      <c r="H22" s="103" t="s">
        <v>134</v>
      </c>
      <c r="I22" s="103">
        <v>24</v>
      </c>
      <c r="J22" s="203">
        <v>4</v>
      </c>
      <c r="K22" s="103">
        <v>70</v>
      </c>
      <c r="L22" s="35">
        <v>73</v>
      </c>
      <c r="M22" s="80">
        <f t="shared" si="0"/>
        <v>106.5</v>
      </c>
      <c r="N22" s="81">
        <f t="shared" si="1"/>
        <v>426</v>
      </c>
      <c r="O22" s="35">
        <v>8</v>
      </c>
      <c r="P22" s="35" t="s">
        <v>155</v>
      </c>
      <c r="Q22" s="152" t="s">
        <v>135</v>
      </c>
    </row>
    <row r="23" spans="1:17" s="98" customFormat="1" ht="13.2" x14ac:dyDescent="0.3">
      <c r="A23" s="154" t="s">
        <v>268</v>
      </c>
      <c r="B23" s="151" t="s">
        <v>133</v>
      </c>
      <c r="C23" s="151"/>
      <c r="D23" s="151"/>
      <c r="E23" s="76">
        <v>1987</v>
      </c>
      <c r="F23" s="77">
        <v>80.150000000000006</v>
      </c>
      <c r="G23" s="78" t="s">
        <v>124</v>
      </c>
      <c r="H23" s="65" t="s">
        <v>254</v>
      </c>
      <c r="I23" s="80">
        <v>24</v>
      </c>
      <c r="J23" s="158">
        <v>4</v>
      </c>
      <c r="K23" s="80">
        <v>50</v>
      </c>
      <c r="L23" s="80">
        <v>81</v>
      </c>
      <c r="M23" s="80">
        <f t="shared" si="0"/>
        <v>90.5</v>
      </c>
      <c r="N23" s="81">
        <f t="shared" si="1"/>
        <v>362</v>
      </c>
      <c r="O23" s="80">
        <v>7</v>
      </c>
      <c r="P23" s="80" t="s">
        <v>155</v>
      </c>
      <c r="Q23" s="82" t="s">
        <v>80</v>
      </c>
    </row>
    <row r="24" spans="1:17" s="98" customFormat="1" ht="13.2" x14ac:dyDescent="0.3">
      <c r="A24" s="32" t="s">
        <v>271</v>
      </c>
      <c r="B24" s="90" t="s">
        <v>258</v>
      </c>
      <c r="C24" s="90"/>
      <c r="D24" s="90"/>
      <c r="E24" s="103">
        <v>1995</v>
      </c>
      <c r="F24" s="195">
        <v>76</v>
      </c>
      <c r="G24" s="103" t="s">
        <v>176</v>
      </c>
      <c r="H24" s="103" t="s">
        <v>254</v>
      </c>
      <c r="I24" s="103">
        <v>24</v>
      </c>
      <c r="J24" s="203">
        <v>4</v>
      </c>
      <c r="K24" s="103">
        <v>30</v>
      </c>
      <c r="L24" s="35">
        <v>110</v>
      </c>
      <c r="M24" s="80">
        <f t="shared" si="0"/>
        <v>85</v>
      </c>
      <c r="N24" s="81">
        <f t="shared" si="1"/>
        <v>340</v>
      </c>
      <c r="O24" s="27">
        <v>6</v>
      </c>
      <c r="P24" s="27" t="s">
        <v>155</v>
      </c>
      <c r="Q24" s="152" t="s">
        <v>83</v>
      </c>
    </row>
    <row r="25" spans="1:17" s="98" customFormat="1" ht="13.2" x14ac:dyDescent="0.3">
      <c r="A25" s="102" t="s">
        <v>272</v>
      </c>
      <c r="B25" s="90" t="s">
        <v>156</v>
      </c>
      <c r="C25" s="90"/>
      <c r="D25" s="90"/>
      <c r="E25" s="103">
        <v>2000</v>
      </c>
      <c r="F25" s="194">
        <v>79.599999999999994</v>
      </c>
      <c r="G25" s="218" t="s">
        <v>78</v>
      </c>
      <c r="H25" s="103" t="s">
        <v>151</v>
      </c>
      <c r="I25" s="103">
        <v>24</v>
      </c>
      <c r="J25" s="203">
        <v>4</v>
      </c>
      <c r="K25" s="35">
        <v>40</v>
      </c>
      <c r="L25" s="80">
        <v>79</v>
      </c>
      <c r="M25" s="80">
        <f t="shared" si="0"/>
        <v>79.5</v>
      </c>
      <c r="N25" s="81">
        <f t="shared" si="1"/>
        <v>318</v>
      </c>
      <c r="O25" s="80">
        <v>5</v>
      </c>
      <c r="P25" s="78" t="s">
        <v>78</v>
      </c>
      <c r="Q25" s="152" t="s">
        <v>152</v>
      </c>
    </row>
    <row r="26" spans="1:17" s="98" customFormat="1" ht="13.2" x14ac:dyDescent="0.3">
      <c r="A26" s="154" t="s">
        <v>273</v>
      </c>
      <c r="B26" s="104" t="s">
        <v>132</v>
      </c>
      <c r="C26" s="184"/>
      <c r="D26" s="185"/>
      <c r="E26" s="76">
        <v>1962</v>
      </c>
      <c r="F26" s="77">
        <v>81.099999999999994</v>
      </c>
      <c r="G26" s="78" t="s">
        <v>124</v>
      </c>
      <c r="H26" s="65" t="s">
        <v>127</v>
      </c>
      <c r="I26" s="65">
        <v>24</v>
      </c>
      <c r="J26" s="158">
        <v>4</v>
      </c>
      <c r="K26" s="80">
        <v>26</v>
      </c>
      <c r="L26" s="80">
        <v>105</v>
      </c>
      <c r="M26" s="80">
        <f t="shared" si="0"/>
        <v>78.5</v>
      </c>
      <c r="N26" s="81">
        <f t="shared" si="1"/>
        <v>314</v>
      </c>
      <c r="O26" s="80">
        <v>4</v>
      </c>
      <c r="P26" s="80" t="s">
        <v>78</v>
      </c>
      <c r="Q26" s="83" t="s">
        <v>130</v>
      </c>
    </row>
    <row r="27" spans="1:17" s="98" customFormat="1" ht="13.2" x14ac:dyDescent="0.3">
      <c r="A27" s="32" t="s">
        <v>274</v>
      </c>
      <c r="B27" s="41" t="s">
        <v>200</v>
      </c>
      <c r="C27" s="213"/>
      <c r="D27" s="44"/>
      <c r="E27" s="103">
        <v>1998</v>
      </c>
      <c r="F27" s="194">
        <v>79.3</v>
      </c>
      <c r="G27" s="103" t="s">
        <v>155</v>
      </c>
      <c r="H27" s="103" t="s">
        <v>194</v>
      </c>
      <c r="I27" s="103">
        <v>24</v>
      </c>
      <c r="J27" s="203">
        <v>4</v>
      </c>
      <c r="K27" s="103">
        <v>42</v>
      </c>
      <c r="L27" s="35">
        <v>70</v>
      </c>
      <c r="M27" s="80">
        <f t="shared" si="0"/>
        <v>77</v>
      </c>
      <c r="N27" s="81">
        <f t="shared" si="1"/>
        <v>308</v>
      </c>
      <c r="O27" s="35">
        <v>3</v>
      </c>
      <c r="P27" s="35" t="s">
        <v>78</v>
      </c>
      <c r="Q27" s="152" t="s">
        <v>199</v>
      </c>
    </row>
    <row r="28" spans="1:17" s="98" customFormat="1" ht="13.2" x14ac:dyDescent="0.3">
      <c r="A28" s="102" t="s">
        <v>275</v>
      </c>
      <c r="B28" s="41" t="s">
        <v>203</v>
      </c>
      <c r="C28" s="213"/>
      <c r="D28" s="44"/>
      <c r="E28" s="103">
        <v>1982</v>
      </c>
      <c r="F28" s="194">
        <v>85</v>
      </c>
      <c r="G28" s="78" t="s">
        <v>124</v>
      </c>
      <c r="H28" s="103" t="s">
        <v>194</v>
      </c>
      <c r="I28" s="103">
        <v>24</v>
      </c>
      <c r="J28" s="203">
        <v>4</v>
      </c>
      <c r="K28" s="103">
        <v>36</v>
      </c>
      <c r="L28" s="35">
        <v>80</v>
      </c>
      <c r="M28" s="80">
        <f t="shared" si="0"/>
        <v>76</v>
      </c>
      <c r="N28" s="81">
        <f t="shared" si="1"/>
        <v>304</v>
      </c>
      <c r="O28" s="35">
        <v>2</v>
      </c>
      <c r="P28" s="35" t="s">
        <v>78</v>
      </c>
      <c r="Q28" s="152" t="s">
        <v>199</v>
      </c>
    </row>
    <row r="29" spans="1:17" s="98" customFormat="1" ht="13.2" x14ac:dyDescent="0.3">
      <c r="A29" s="154" t="s">
        <v>276</v>
      </c>
      <c r="B29" s="149" t="s">
        <v>157</v>
      </c>
      <c r="C29" s="149"/>
      <c r="D29" s="149"/>
      <c r="E29" s="138">
        <v>1996</v>
      </c>
      <c r="F29" s="192">
        <v>81</v>
      </c>
      <c r="G29" s="138" t="s">
        <v>155</v>
      </c>
      <c r="H29" s="138" t="s">
        <v>151</v>
      </c>
      <c r="I29" s="138">
        <v>24</v>
      </c>
      <c r="J29" s="204">
        <v>4</v>
      </c>
      <c r="K29" s="73">
        <v>22</v>
      </c>
      <c r="L29" s="172">
        <v>70</v>
      </c>
      <c r="M29" s="80">
        <f t="shared" si="0"/>
        <v>57</v>
      </c>
      <c r="N29" s="81">
        <f t="shared" si="1"/>
        <v>228</v>
      </c>
      <c r="O29" s="172">
        <v>1</v>
      </c>
      <c r="P29" s="178" t="s">
        <v>78</v>
      </c>
      <c r="Q29" s="153" t="s">
        <v>152</v>
      </c>
    </row>
    <row r="30" spans="1:17" s="98" customFormat="1" ht="13.2" x14ac:dyDescent="0.3">
      <c r="A30" s="32" t="s">
        <v>277</v>
      </c>
      <c r="B30" s="74" t="s">
        <v>81</v>
      </c>
      <c r="C30" s="75"/>
      <c r="D30" s="75"/>
      <c r="E30" s="80">
        <v>1955</v>
      </c>
      <c r="F30" s="100">
        <v>83.7</v>
      </c>
      <c r="G30" s="80" t="s">
        <v>78</v>
      </c>
      <c r="H30" s="65" t="s">
        <v>79</v>
      </c>
      <c r="I30" s="65">
        <v>16</v>
      </c>
      <c r="J30" s="158">
        <v>1</v>
      </c>
      <c r="K30" s="80">
        <v>100</v>
      </c>
      <c r="L30" s="81">
        <v>172</v>
      </c>
      <c r="M30" s="80">
        <f t="shared" si="0"/>
        <v>186</v>
      </c>
      <c r="N30" s="81">
        <f t="shared" si="1"/>
        <v>186</v>
      </c>
      <c r="O30" s="35"/>
      <c r="P30" s="80" t="s">
        <v>78</v>
      </c>
      <c r="Q30" s="70" t="s">
        <v>80</v>
      </c>
    </row>
    <row r="31" spans="1:17" s="98" customFormat="1" ht="13.2" x14ac:dyDescent="0.3">
      <c r="A31" s="35">
        <v>20</v>
      </c>
      <c r="B31" s="186" t="s">
        <v>85</v>
      </c>
      <c r="C31" s="187"/>
      <c r="D31" s="188"/>
      <c r="E31" s="176">
        <v>1952</v>
      </c>
      <c r="F31" s="177">
        <v>82.25</v>
      </c>
      <c r="G31" s="78" t="s">
        <v>78</v>
      </c>
      <c r="H31" s="65" t="s">
        <v>79</v>
      </c>
      <c r="I31" s="179">
        <v>16</v>
      </c>
      <c r="J31" s="207">
        <v>1</v>
      </c>
      <c r="K31" s="172">
        <v>27</v>
      </c>
      <c r="L31" s="159">
        <v>95</v>
      </c>
      <c r="M31" s="80">
        <f t="shared" si="0"/>
        <v>74.5</v>
      </c>
      <c r="N31" s="81">
        <f t="shared" si="1"/>
        <v>74.5</v>
      </c>
      <c r="O31" s="200"/>
      <c r="P31" s="172" t="s">
        <v>78</v>
      </c>
      <c r="Q31" s="180" t="s">
        <v>80</v>
      </c>
    </row>
    <row r="32" spans="1:17" ht="15" customHeight="1" x14ac:dyDescent="0.3">
      <c r="A32" s="98" t="s">
        <v>33</v>
      </c>
      <c r="B32" s="98"/>
      <c r="C32" s="98"/>
      <c r="D32" s="98"/>
      <c r="E32" s="98"/>
      <c r="F32" s="98" t="s">
        <v>30</v>
      </c>
      <c r="G32" s="98"/>
      <c r="H32" s="98"/>
      <c r="I32" s="98" t="s">
        <v>33</v>
      </c>
      <c r="J32" s="98"/>
      <c r="K32" s="98"/>
      <c r="L32" s="98"/>
      <c r="M32" s="98"/>
      <c r="N32" s="98"/>
      <c r="O32" s="98"/>
      <c r="P32" s="98" t="s">
        <v>31</v>
      </c>
      <c r="Q32" s="98"/>
    </row>
    <row r="33" spans="1:17" x14ac:dyDescent="0.3">
      <c r="A33" s="98" t="s">
        <v>65</v>
      </c>
      <c r="B33" s="98"/>
      <c r="C33" s="98"/>
      <c r="D33" s="98"/>
      <c r="E33" s="98"/>
      <c r="F33" s="98" t="s">
        <v>28</v>
      </c>
      <c r="G33" s="98"/>
      <c r="H33" s="98"/>
      <c r="I33" s="98" t="s">
        <v>35</v>
      </c>
      <c r="J33" s="98"/>
      <c r="K33" s="98"/>
      <c r="L33" s="98"/>
      <c r="M33" s="98"/>
      <c r="N33" s="98"/>
      <c r="O33" s="98"/>
      <c r="P33" s="98" t="s">
        <v>66</v>
      </c>
      <c r="Q33" s="98"/>
    </row>
  </sheetData>
  <sortState ref="A12:Q30">
    <sortCondition descending="1" ref="N12:N30"/>
  </sortState>
  <mergeCells count="18">
    <mergeCell ref="N4:Q4"/>
    <mergeCell ref="Q10:Q11"/>
    <mergeCell ref="I10:I11"/>
    <mergeCell ref="J10:J11"/>
    <mergeCell ref="K10:M10"/>
    <mergeCell ref="A7:D7"/>
    <mergeCell ref="A8:D8"/>
    <mergeCell ref="F8:H8"/>
    <mergeCell ref="N8:Q8"/>
    <mergeCell ref="N10:N11"/>
    <mergeCell ref="O10:O11"/>
    <mergeCell ref="P10:P11"/>
    <mergeCell ref="H10:H11"/>
    <mergeCell ref="A10:A11"/>
    <mergeCell ref="B10:D11"/>
    <mergeCell ref="E10:E11"/>
    <mergeCell ref="F10:F11"/>
    <mergeCell ref="G10:G11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41"/>
  <sheetViews>
    <sheetView topLeftCell="A11" zoomScale="110" zoomScaleNormal="110" zoomScaleSheetLayoutView="75" workbookViewId="0">
      <selection activeCell="F26" sqref="F26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6.88671875" style="107" customWidth="1"/>
    <col min="7" max="7" width="6.5546875" style="107" customWidth="1"/>
    <col min="8" max="8" width="28.44140625" style="107" customWidth="1"/>
    <col min="9" max="9" width="3.5546875" style="107" customWidth="1"/>
    <col min="10" max="10" width="4.33203125" style="107" customWidth="1"/>
    <col min="11" max="11" width="4.5546875" style="107" customWidth="1"/>
    <col min="12" max="12" width="4.88671875" style="107" customWidth="1"/>
    <col min="13" max="13" width="5.6640625" style="107" customWidth="1"/>
    <col min="14" max="14" width="8.109375" style="107" customWidth="1"/>
    <col min="15" max="15" width="5.5546875" style="107" customWidth="1"/>
    <col min="16" max="16" width="5.109375" style="107" customWidth="1"/>
    <col min="17" max="17" width="16" style="107" customWidth="1"/>
    <col min="18" max="16384" width="9.109375" style="107"/>
  </cols>
  <sheetData>
    <row r="1" spans="1:17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7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7" ht="14.4" thickBot="1" x14ac:dyDescent="0.35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7" ht="14.4" thickBot="1" x14ac:dyDescent="0.35">
      <c r="J4" s="108" t="s">
        <v>246</v>
      </c>
      <c r="N4" s="365" t="s">
        <v>20</v>
      </c>
      <c r="O4" s="366"/>
      <c r="P4" s="366"/>
      <c r="Q4" s="367"/>
    </row>
    <row r="5" spans="1:17" ht="25.8" thickBot="1" x14ac:dyDescent="0.35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N5" s="115" t="s">
        <v>247</v>
      </c>
      <c r="O5" s="116"/>
      <c r="P5" s="117"/>
      <c r="Q5" s="117"/>
    </row>
    <row r="6" spans="1:17" ht="14.4" thickBot="1" x14ac:dyDescent="0.35">
      <c r="H6" s="118" t="s">
        <v>22</v>
      </c>
      <c r="N6" s="119" t="s">
        <v>8</v>
      </c>
      <c r="O6" s="120"/>
      <c r="P6" s="121"/>
      <c r="Q6" s="121"/>
    </row>
    <row r="7" spans="1:17" x14ac:dyDescent="0.3">
      <c r="A7" s="335" t="s">
        <v>16</v>
      </c>
      <c r="B7" s="336"/>
      <c r="C7" s="336"/>
      <c r="D7" s="337"/>
      <c r="H7" s="107" t="s">
        <v>69</v>
      </c>
    </row>
    <row r="8" spans="1:17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N8" s="342" t="s">
        <v>71</v>
      </c>
      <c r="O8" s="343"/>
      <c r="P8" s="343"/>
      <c r="Q8" s="344"/>
    </row>
    <row r="9" spans="1:17" ht="15.6" x14ac:dyDescent="0.3">
      <c r="A9" s="123"/>
      <c r="B9" s="123"/>
      <c r="C9" s="123"/>
      <c r="D9" s="123"/>
      <c r="H9" s="122" t="s">
        <v>72</v>
      </c>
      <c r="I9" s="122" t="s">
        <v>40</v>
      </c>
      <c r="J9" s="124"/>
      <c r="N9" s="125"/>
      <c r="O9" s="125"/>
      <c r="P9" s="125"/>
      <c r="Q9" s="125"/>
    </row>
    <row r="10" spans="1:17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1" t="s">
        <v>24</v>
      </c>
      <c r="L10" s="371"/>
      <c r="M10" s="371"/>
      <c r="N10" s="345" t="s">
        <v>50</v>
      </c>
      <c r="O10" s="347" t="s">
        <v>63</v>
      </c>
      <c r="P10" s="349" t="s">
        <v>15</v>
      </c>
      <c r="Q10" s="362" t="s">
        <v>34</v>
      </c>
    </row>
    <row r="11" spans="1:17" ht="53.2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127" t="s">
        <v>51</v>
      </c>
      <c r="M11" s="127" t="s">
        <v>43</v>
      </c>
      <c r="N11" s="346"/>
      <c r="O11" s="348"/>
      <c r="P11" s="350"/>
      <c r="Q11" s="368"/>
    </row>
    <row r="12" spans="1:17" x14ac:dyDescent="0.3">
      <c r="A12" s="30" t="s">
        <v>3</v>
      </c>
      <c r="B12" s="162" t="s">
        <v>269</v>
      </c>
      <c r="C12" s="162"/>
      <c r="D12" s="162"/>
      <c r="E12" s="66">
        <v>1989</v>
      </c>
      <c r="F12" s="67">
        <v>117.5</v>
      </c>
      <c r="G12" s="68" t="s">
        <v>91</v>
      </c>
      <c r="H12" s="56" t="s">
        <v>103</v>
      </c>
      <c r="I12" s="56">
        <v>32</v>
      </c>
      <c r="J12" s="158">
        <v>8</v>
      </c>
      <c r="K12" s="54">
        <v>70</v>
      </c>
      <c r="L12" s="54">
        <v>167</v>
      </c>
      <c r="M12" s="54">
        <f t="shared" ref="M12:M39" si="0">L12/2+K12</f>
        <v>153.5</v>
      </c>
      <c r="N12" s="57">
        <f t="shared" ref="N12:N39" si="1">M12*J12</f>
        <v>1228</v>
      </c>
      <c r="O12" s="54">
        <v>23</v>
      </c>
      <c r="P12" s="54" t="s">
        <v>95</v>
      </c>
      <c r="Q12" s="71" t="s">
        <v>104</v>
      </c>
    </row>
    <row r="13" spans="1:17" x14ac:dyDescent="0.3">
      <c r="A13" s="30" t="s">
        <v>6</v>
      </c>
      <c r="B13" s="91" t="s">
        <v>148</v>
      </c>
      <c r="C13" s="92"/>
      <c r="D13" s="93"/>
      <c r="E13" s="76">
        <v>1994</v>
      </c>
      <c r="F13" s="77">
        <v>91.85</v>
      </c>
      <c r="G13" s="78" t="s">
        <v>91</v>
      </c>
      <c r="H13" s="65" t="s">
        <v>134</v>
      </c>
      <c r="I13" s="80">
        <v>32</v>
      </c>
      <c r="J13" s="158">
        <v>8</v>
      </c>
      <c r="K13" s="80">
        <v>72</v>
      </c>
      <c r="L13" s="80">
        <v>130</v>
      </c>
      <c r="M13" s="54">
        <f t="shared" si="0"/>
        <v>137</v>
      </c>
      <c r="N13" s="57">
        <f t="shared" si="1"/>
        <v>1096</v>
      </c>
      <c r="O13" s="163">
        <v>21</v>
      </c>
      <c r="P13" s="54" t="s">
        <v>95</v>
      </c>
      <c r="Q13" s="82" t="s">
        <v>147</v>
      </c>
    </row>
    <row r="14" spans="1:17" x14ac:dyDescent="0.3">
      <c r="A14" s="30" t="s">
        <v>4</v>
      </c>
      <c r="B14" s="128" t="s">
        <v>149</v>
      </c>
      <c r="C14" s="129"/>
      <c r="D14" s="130"/>
      <c r="E14" s="66">
        <v>1977</v>
      </c>
      <c r="F14" s="67">
        <v>112</v>
      </c>
      <c r="G14" s="68" t="s">
        <v>91</v>
      </c>
      <c r="H14" s="56" t="s">
        <v>134</v>
      </c>
      <c r="I14" s="54">
        <v>24</v>
      </c>
      <c r="J14" s="158">
        <v>4</v>
      </c>
      <c r="K14" s="54">
        <v>120</v>
      </c>
      <c r="L14" s="54">
        <v>229</v>
      </c>
      <c r="M14" s="54">
        <f t="shared" si="0"/>
        <v>234.5</v>
      </c>
      <c r="N14" s="57">
        <f t="shared" si="1"/>
        <v>938</v>
      </c>
      <c r="O14" s="54">
        <v>17</v>
      </c>
      <c r="P14" s="54" t="s">
        <v>124</v>
      </c>
      <c r="Q14" s="69" t="s">
        <v>142</v>
      </c>
    </row>
    <row r="15" spans="1:17" x14ac:dyDescent="0.3">
      <c r="A15" s="30" t="s">
        <v>2</v>
      </c>
      <c r="B15" s="128" t="s">
        <v>94</v>
      </c>
      <c r="C15" s="129"/>
      <c r="D15" s="130"/>
      <c r="E15" s="66">
        <v>1970</v>
      </c>
      <c r="F15" s="67">
        <v>88.4</v>
      </c>
      <c r="G15" s="68" t="s">
        <v>95</v>
      </c>
      <c r="H15" s="65" t="s">
        <v>97</v>
      </c>
      <c r="I15" s="56">
        <v>24</v>
      </c>
      <c r="J15" s="158">
        <v>4</v>
      </c>
      <c r="K15" s="54">
        <v>114</v>
      </c>
      <c r="L15" s="54">
        <v>192</v>
      </c>
      <c r="M15" s="54">
        <f t="shared" si="0"/>
        <v>210</v>
      </c>
      <c r="N15" s="57">
        <f t="shared" si="1"/>
        <v>840</v>
      </c>
      <c r="O15" s="54">
        <v>16</v>
      </c>
      <c r="P15" s="54" t="s">
        <v>124</v>
      </c>
      <c r="Q15" s="69" t="s">
        <v>96</v>
      </c>
    </row>
    <row r="16" spans="1:17" x14ac:dyDescent="0.3">
      <c r="A16" s="30" t="s">
        <v>1</v>
      </c>
      <c r="B16" s="128" t="s">
        <v>119</v>
      </c>
      <c r="C16" s="129"/>
      <c r="D16" s="130"/>
      <c r="E16" s="52">
        <v>1987</v>
      </c>
      <c r="F16" s="226">
        <v>89.9</v>
      </c>
      <c r="G16" s="137" t="s">
        <v>124</v>
      </c>
      <c r="H16" s="85" t="s">
        <v>287</v>
      </c>
      <c r="I16" s="52">
        <v>24</v>
      </c>
      <c r="J16" s="205">
        <v>4</v>
      </c>
      <c r="K16" s="52">
        <v>115</v>
      </c>
      <c r="L16" s="52">
        <v>180</v>
      </c>
      <c r="M16" s="54">
        <f t="shared" si="0"/>
        <v>205</v>
      </c>
      <c r="N16" s="57">
        <f t="shared" si="1"/>
        <v>820</v>
      </c>
      <c r="O16" s="52">
        <v>15</v>
      </c>
      <c r="P16" s="54" t="s">
        <v>124</v>
      </c>
      <c r="Q16" s="229" t="s">
        <v>120</v>
      </c>
    </row>
    <row r="17" spans="1:17" x14ac:dyDescent="0.3">
      <c r="A17" s="30" t="s">
        <v>0</v>
      </c>
      <c r="B17" s="90" t="s">
        <v>187</v>
      </c>
      <c r="C17" s="90"/>
      <c r="D17" s="90"/>
      <c r="E17" s="103">
        <v>1970</v>
      </c>
      <c r="F17" s="195">
        <v>93</v>
      </c>
      <c r="G17" s="103" t="s">
        <v>95</v>
      </c>
      <c r="H17" s="103" t="s">
        <v>134</v>
      </c>
      <c r="I17" s="103">
        <v>24</v>
      </c>
      <c r="J17" s="203">
        <v>4</v>
      </c>
      <c r="K17" s="103">
        <v>100</v>
      </c>
      <c r="L17" s="35">
        <v>205</v>
      </c>
      <c r="M17" s="54">
        <f t="shared" si="0"/>
        <v>202.5</v>
      </c>
      <c r="N17" s="57">
        <f t="shared" si="1"/>
        <v>810</v>
      </c>
      <c r="O17" s="35">
        <v>14</v>
      </c>
      <c r="P17" s="54" t="s">
        <v>124</v>
      </c>
      <c r="Q17" s="152" t="s">
        <v>135</v>
      </c>
    </row>
    <row r="18" spans="1:17" ht="27.6" x14ac:dyDescent="0.3">
      <c r="A18" s="30" t="s">
        <v>261</v>
      </c>
      <c r="B18" s="162" t="s">
        <v>204</v>
      </c>
      <c r="C18" s="162"/>
      <c r="D18" s="162"/>
      <c r="E18" s="66">
        <v>1995</v>
      </c>
      <c r="F18" s="77">
        <v>87.4</v>
      </c>
      <c r="G18" s="68" t="s">
        <v>95</v>
      </c>
      <c r="H18" s="65" t="s">
        <v>205</v>
      </c>
      <c r="I18" s="56">
        <v>28</v>
      </c>
      <c r="J18" s="158">
        <v>6</v>
      </c>
      <c r="K18" s="54">
        <v>53</v>
      </c>
      <c r="L18" s="54">
        <v>150</v>
      </c>
      <c r="M18" s="54">
        <f t="shared" si="0"/>
        <v>128</v>
      </c>
      <c r="N18" s="57">
        <f t="shared" si="1"/>
        <v>768</v>
      </c>
      <c r="O18" s="35">
        <v>12</v>
      </c>
      <c r="P18" s="29" t="s">
        <v>155</v>
      </c>
      <c r="Q18" s="69" t="s">
        <v>215</v>
      </c>
    </row>
    <row r="19" spans="1:17" x14ac:dyDescent="0.3">
      <c r="A19" s="30" t="s">
        <v>262</v>
      </c>
      <c r="B19" s="84" t="s">
        <v>82</v>
      </c>
      <c r="C19" s="53"/>
      <c r="D19" s="53"/>
      <c r="E19" s="54">
        <v>1974</v>
      </c>
      <c r="F19" s="55">
        <v>89</v>
      </c>
      <c r="G19" s="68" t="s">
        <v>124</v>
      </c>
      <c r="H19" s="54" t="s">
        <v>254</v>
      </c>
      <c r="I19" s="54">
        <v>24</v>
      </c>
      <c r="J19" s="158">
        <v>4</v>
      </c>
      <c r="K19" s="54">
        <v>100</v>
      </c>
      <c r="L19" s="54">
        <v>167</v>
      </c>
      <c r="M19" s="54">
        <f t="shared" si="0"/>
        <v>183.5</v>
      </c>
      <c r="N19" s="57">
        <f t="shared" si="1"/>
        <v>734</v>
      </c>
      <c r="O19" s="201">
        <v>12</v>
      </c>
      <c r="P19" s="54" t="s">
        <v>124</v>
      </c>
      <c r="Q19" s="58" t="s">
        <v>83</v>
      </c>
    </row>
    <row r="20" spans="1:17" x14ac:dyDescent="0.3">
      <c r="A20" s="30" t="s">
        <v>263</v>
      </c>
      <c r="B20" s="161" t="s">
        <v>114</v>
      </c>
      <c r="C20" s="162"/>
      <c r="D20" s="162"/>
      <c r="E20" s="134">
        <v>1994</v>
      </c>
      <c r="F20" s="197">
        <v>93.2</v>
      </c>
      <c r="G20" s="68" t="s">
        <v>124</v>
      </c>
      <c r="H20" s="28" t="s">
        <v>110</v>
      </c>
      <c r="I20" s="134">
        <v>24</v>
      </c>
      <c r="J20" s="208">
        <v>4</v>
      </c>
      <c r="K20" s="163">
        <v>90</v>
      </c>
      <c r="L20" s="54">
        <v>150</v>
      </c>
      <c r="M20" s="54">
        <f t="shared" si="0"/>
        <v>165</v>
      </c>
      <c r="N20" s="57">
        <f t="shared" si="1"/>
        <v>660</v>
      </c>
      <c r="O20" s="54">
        <v>11</v>
      </c>
      <c r="P20" s="54" t="s">
        <v>124</v>
      </c>
      <c r="Q20" s="28" t="s">
        <v>115</v>
      </c>
    </row>
    <row r="21" spans="1:17" x14ac:dyDescent="0.3">
      <c r="A21" s="30" t="s">
        <v>264</v>
      </c>
      <c r="B21" s="128" t="s">
        <v>202</v>
      </c>
      <c r="C21" s="129"/>
      <c r="D21" s="130"/>
      <c r="E21" s="66">
        <v>1993</v>
      </c>
      <c r="F21" s="77">
        <v>94.5</v>
      </c>
      <c r="G21" s="68" t="s">
        <v>124</v>
      </c>
      <c r="H21" s="56" t="s">
        <v>194</v>
      </c>
      <c r="I21" s="56">
        <v>28</v>
      </c>
      <c r="J21" s="158">
        <v>6</v>
      </c>
      <c r="K21" s="54">
        <v>61</v>
      </c>
      <c r="L21" s="54">
        <v>89</v>
      </c>
      <c r="M21" s="54">
        <f t="shared" si="0"/>
        <v>105.5</v>
      </c>
      <c r="N21" s="57">
        <f t="shared" si="1"/>
        <v>633</v>
      </c>
      <c r="O21" s="35">
        <v>9</v>
      </c>
      <c r="P21" s="29" t="s">
        <v>155</v>
      </c>
      <c r="Q21" s="69" t="s">
        <v>199</v>
      </c>
    </row>
    <row r="22" spans="1:17" x14ac:dyDescent="0.3">
      <c r="A22" s="30" t="s">
        <v>265</v>
      </c>
      <c r="B22" s="128" t="s">
        <v>244</v>
      </c>
      <c r="C22" s="129"/>
      <c r="D22" s="130"/>
      <c r="E22" s="54">
        <v>2000</v>
      </c>
      <c r="F22" s="55">
        <v>88.25</v>
      </c>
      <c r="G22" s="134" t="s">
        <v>78</v>
      </c>
      <c r="H22" s="88" t="s">
        <v>230</v>
      </c>
      <c r="I22" s="54">
        <v>24</v>
      </c>
      <c r="J22" s="158">
        <v>4</v>
      </c>
      <c r="K22" s="54">
        <v>88</v>
      </c>
      <c r="L22" s="54">
        <v>121</v>
      </c>
      <c r="M22" s="54">
        <f t="shared" si="0"/>
        <v>148.5</v>
      </c>
      <c r="N22" s="57">
        <f t="shared" si="1"/>
        <v>594</v>
      </c>
      <c r="O22" s="54">
        <v>8</v>
      </c>
      <c r="P22" s="51" t="s">
        <v>179</v>
      </c>
      <c r="Q22" s="58" t="s">
        <v>235</v>
      </c>
    </row>
    <row r="23" spans="1:17" x14ac:dyDescent="0.3">
      <c r="A23" s="30" t="s">
        <v>268</v>
      </c>
      <c r="B23" s="222" t="s">
        <v>111</v>
      </c>
      <c r="C23" s="129"/>
      <c r="D23" s="130"/>
      <c r="E23" s="134">
        <v>1992</v>
      </c>
      <c r="F23" s="197">
        <v>86.9</v>
      </c>
      <c r="G23" s="68" t="s">
        <v>124</v>
      </c>
      <c r="H23" s="28" t="s">
        <v>112</v>
      </c>
      <c r="I23" s="134">
        <v>24</v>
      </c>
      <c r="J23" s="203">
        <v>4</v>
      </c>
      <c r="K23" s="163">
        <v>83</v>
      </c>
      <c r="L23" s="54">
        <v>122</v>
      </c>
      <c r="M23" s="54">
        <f t="shared" si="0"/>
        <v>144</v>
      </c>
      <c r="N23" s="57">
        <f t="shared" si="1"/>
        <v>576</v>
      </c>
      <c r="O23" s="54">
        <v>7</v>
      </c>
      <c r="P23" s="54" t="s">
        <v>179</v>
      </c>
      <c r="Q23" s="28" t="s">
        <v>113</v>
      </c>
    </row>
    <row r="24" spans="1:17" x14ac:dyDescent="0.3">
      <c r="A24" s="30" t="s">
        <v>271</v>
      </c>
      <c r="B24" s="223" t="s">
        <v>227</v>
      </c>
      <c r="C24" s="213"/>
      <c r="D24" s="44"/>
      <c r="E24" s="103">
        <v>1999</v>
      </c>
      <c r="F24" s="195">
        <v>87</v>
      </c>
      <c r="G24" s="78" t="s">
        <v>124</v>
      </c>
      <c r="H24" s="88" t="s">
        <v>230</v>
      </c>
      <c r="I24" s="103">
        <v>28</v>
      </c>
      <c r="J24" s="203">
        <v>6</v>
      </c>
      <c r="K24" s="103">
        <v>53</v>
      </c>
      <c r="L24" s="35">
        <v>85</v>
      </c>
      <c r="M24" s="54">
        <f t="shared" si="0"/>
        <v>95.5</v>
      </c>
      <c r="N24" s="57">
        <f t="shared" si="1"/>
        <v>573</v>
      </c>
      <c r="O24" s="35">
        <v>6</v>
      </c>
      <c r="P24" s="35" t="s">
        <v>78</v>
      </c>
      <c r="Q24" s="152" t="s">
        <v>228</v>
      </c>
    </row>
    <row r="25" spans="1:17" x14ac:dyDescent="0.3">
      <c r="A25" s="30" t="s">
        <v>272</v>
      </c>
      <c r="B25" s="128" t="s">
        <v>226</v>
      </c>
      <c r="C25" s="131"/>
      <c r="D25" s="132"/>
      <c r="E25" s="66">
        <v>2004</v>
      </c>
      <c r="F25" s="313">
        <v>84.6</v>
      </c>
      <c r="G25" s="68" t="s">
        <v>155</v>
      </c>
      <c r="H25" s="56" t="s">
        <v>248</v>
      </c>
      <c r="I25" s="56">
        <v>24</v>
      </c>
      <c r="J25" s="158">
        <v>4</v>
      </c>
      <c r="K25" s="54">
        <v>70</v>
      </c>
      <c r="L25" s="54">
        <v>141</v>
      </c>
      <c r="M25" s="54">
        <f t="shared" si="0"/>
        <v>140.5</v>
      </c>
      <c r="N25" s="57">
        <f t="shared" si="1"/>
        <v>562</v>
      </c>
      <c r="O25" s="54">
        <v>5</v>
      </c>
      <c r="P25" s="163" t="s">
        <v>300</v>
      </c>
      <c r="Q25" s="58" t="s">
        <v>216</v>
      </c>
    </row>
    <row r="26" spans="1:17" x14ac:dyDescent="0.3">
      <c r="A26" s="30" t="s">
        <v>273</v>
      </c>
      <c r="B26" s="59" t="s">
        <v>126</v>
      </c>
      <c r="C26" s="60"/>
      <c r="D26" s="61"/>
      <c r="E26" s="66">
        <v>1964</v>
      </c>
      <c r="F26" s="67">
        <v>95.85</v>
      </c>
      <c r="G26" s="68" t="s">
        <v>91</v>
      </c>
      <c r="H26" s="56" t="s">
        <v>127</v>
      </c>
      <c r="I26" s="56">
        <v>24</v>
      </c>
      <c r="J26" s="158">
        <v>4</v>
      </c>
      <c r="K26" s="54">
        <v>55</v>
      </c>
      <c r="L26" s="54">
        <v>140</v>
      </c>
      <c r="M26" s="54">
        <f t="shared" si="0"/>
        <v>125</v>
      </c>
      <c r="N26" s="57">
        <f t="shared" si="1"/>
        <v>500</v>
      </c>
      <c r="O26" s="54">
        <v>4</v>
      </c>
      <c r="P26" s="54" t="s">
        <v>155</v>
      </c>
      <c r="Q26" s="69" t="s">
        <v>128</v>
      </c>
    </row>
    <row r="27" spans="1:17" x14ac:dyDescent="0.3">
      <c r="A27" s="30" t="s">
        <v>274</v>
      </c>
      <c r="B27" s="162" t="s">
        <v>145</v>
      </c>
      <c r="C27" s="162"/>
      <c r="D27" s="162"/>
      <c r="E27" s="66">
        <v>1973</v>
      </c>
      <c r="F27" s="67">
        <v>93.5</v>
      </c>
      <c r="G27" s="68" t="s">
        <v>124</v>
      </c>
      <c r="H27" s="56" t="s">
        <v>134</v>
      </c>
      <c r="I27" s="56">
        <v>24</v>
      </c>
      <c r="J27" s="158">
        <v>4</v>
      </c>
      <c r="K27" s="54">
        <v>48</v>
      </c>
      <c r="L27" s="54">
        <v>150</v>
      </c>
      <c r="M27" s="54">
        <f t="shared" si="0"/>
        <v>123</v>
      </c>
      <c r="N27" s="57">
        <f t="shared" si="1"/>
        <v>492</v>
      </c>
      <c r="O27" s="54">
        <v>3</v>
      </c>
      <c r="P27" s="54" t="s">
        <v>155</v>
      </c>
      <c r="Q27" s="69" t="s">
        <v>142</v>
      </c>
    </row>
    <row r="28" spans="1:17" x14ac:dyDescent="0.3">
      <c r="A28" s="30" t="s">
        <v>275</v>
      </c>
      <c r="B28" s="162" t="s">
        <v>201</v>
      </c>
      <c r="C28" s="162"/>
      <c r="D28" s="162"/>
      <c r="E28" s="66">
        <v>1996</v>
      </c>
      <c r="F28" s="77">
        <v>93</v>
      </c>
      <c r="G28" s="68" t="s">
        <v>124</v>
      </c>
      <c r="H28" s="56" t="s">
        <v>194</v>
      </c>
      <c r="I28" s="56">
        <v>28</v>
      </c>
      <c r="J28" s="158">
        <v>6</v>
      </c>
      <c r="K28" s="54">
        <v>35</v>
      </c>
      <c r="L28" s="54">
        <v>86</v>
      </c>
      <c r="M28" s="54">
        <f t="shared" si="0"/>
        <v>78</v>
      </c>
      <c r="N28" s="57">
        <f t="shared" si="1"/>
        <v>468</v>
      </c>
      <c r="O28" s="35">
        <v>2</v>
      </c>
      <c r="P28" s="29" t="s">
        <v>78</v>
      </c>
      <c r="Q28" s="69" t="s">
        <v>199</v>
      </c>
    </row>
    <row r="29" spans="1:17" x14ac:dyDescent="0.3">
      <c r="A29" s="30" t="s">
        <v>276</v>
      </c>
      <c r="B29" s="222" t="s">
        <v>118</v>
      </c>
      <c r="C29" s="129"/>
      <c r="D29" s="130"/>
      <c r="E29" s="163">
        <v>1993</v>
      </c>
      <c r="F29" s="196">
        <v>112.55</v>
      </c>
      <c r="G29" s="68" t="s">
        <v>124</v>
      </c>
      <c r="H29" s="35" t="s">
        <v>108</v>
      </c>
      <c r="I29" s="163">
        <v>32</v>
      </c>
      <c r="J29" s="208">
        <v>8</v>
      </c>
      <c r="K29" s="163">
        <v>36</v>
      </c>
      <c r="L29" s="54">
        <v>41</v>
      </c>
      <c r="M29" s="54">
        <f t="shared" si="0"/>
        <v>56.5</v>
      </c>
      <c r="N29" s="57">
        <f t="shared" si="1"/>
        <v>452</v>
      </c>
      <c r="O29" s="51">
        <v>1</v>
      </c>
      <c r="P29" s="51" t="s">
        <v>78</v>
      </c>
      <c r="Q29" s="90" t="s">
        <v>109</v>
      </c>
    </row>
    <row r="30" spans="1:17" x14ac:dyDescent="0.3">
      <c r="A30" s="30" t="s">
        <v>277</v>
      </c>
      <c r="B30" s="128" t="s">
        <v>175</v>
      </c>
      <c r="C30" s="129"/>
      <c r="D30" s="130"/>
      <c r="E30" s="66">
        <v>2000</v>
      </c>
      <c r="F30" s="77">
        <v>90</v>
      </c>
      <c r="G30" s="68" t="s">
        <v>155</v>
      </c>
      <c r="H30" s="65" t="s">
        <v>168</v>
      </c>
      <c r="I30" s="56">
        <v>24</v>
      </c>
      <c r="J30" s="158">
        <v>4</v>
      </c>
      <c r="K30" s="54">
        <v>61</v>
      </c>
      <c r="L30" s="54">
        <v>101</v>
      </c>
      <c r="M30" s="54">
        <f t="shared" si="0"/>
        <v>111.5</v>
      </c>
      <c r="N30" s="57">
        <f t="shared" si="1"/>
        <v>446</v>
      </c>
      <c r="O30" s="73"/>
      <c r="P30" s="72" t="s">
        <v>155</v>
      </c>
      <c r="Q30" s="69" t="s">
        <v>169</v>
      </c>
    </row>
    <row r="31" spans="1:17" x14ac:dyDescent="0.3">
      <c r="A31" s="30" t="s">
        <v>278</v>
      </c>
      <c r="B31" s="128" t="s">
        <v>131</v>
      </c>
      <c r="C31" s="129"/>
      <c r="D31" s="130"/>
      <c r="E31" s="66">
        <v>1967</v>
      </c>
      <c r="F31" s="67">
        <v>93.2</v>
      </c>
      <c r="G31" s="68" t="s">
        <v>78</v>
      </c>
      <c r="H31" s="35" t="s">
        <v>249</v>
      </c>
      <c r="I31" s="54">
        <v>24</v>
      </c>
      <c r="J31" s="158">
        <v>4</v>
      </c>
      <c r="K31" s="54">
        <v>31</v>
      </c>
      <c r="L31" s="54">
        <v>153</v>
      </c>
      <c r="M31" s="54">
        <f t="shared" si="0"/>
        <v>107.5</v>
      </c>
      <c r="N31" s="57">
        <f t="shared" si="1"/>
        <v>430</v>
      </c>
      <c r="O31" s="51"/>
      <c r="P31" s="51" t="s">
        <v>296</v>
      </c>
      <c r="Q31" s="69" t="s">
        <v>122</v>
      </c>
    </row>
    <row r="32" spans="1:17" x14ac:dyDescent="0.3">
      <c r="A32" s="30" t="s">
        <v>279</v>
      </c>
      <c r="B32" s="128" t="s">
        <v>121</v>
      </c>
      <c r="C32" s="131"/>
      <c r="D32" s="132"/>
      <c r="E32" s="66">
        <v>1983</v>
      </c>
      <c r="F32" s="67">
        <v>94.25</v>
      </c>
      <c r="G32" s="68" t="s">
        <v>78</v>
      </c>
      <c r="H32" s="35" t="s">
        <v>249</v>
      </c>
      <c r="I32" s="54">
        <v>24</v>
      </c>
      <c r="J32" s="158">
        <v>4</v>
      </c>
      <c r="K32" s="54">
        <v>33</v>
      </c>
      <c r="L32" s="54">
        <v>115</v>
      </c>
      <c r="M32" s="54">
        <f t="shared" si="0"/>
        <v>90.5</v>
      </c>
      <c r="N32" s="57">
        <f t="shared" si="1"/>
        <v>362</v>
      </c>
      <c r="O32" s="228"/>
      <c r="P32" s="51" t="s">
        <v>78</v>
      </c>
      <c r="Q32" s="69" t="s">
        <v>122</v>
      </c>
    </row>
    <row r="33" spans="1:17" x14ac:dyDescent="0.3">
      <c r="A33" s="30" t="s">
        <v>280</v>
      </c>
      <c r="B33" s="59" t="s">
        <v>105</v>
      </c>
      <c r="C33" s="60"/>
      <c r="D33" s="61"/>
      <c r="E33" s="54">
        <v>1947</v>
      </c>
      <c r="F33" s="55">
        <v>92.8</v>
      </c>
      <c r="G33" s="54" t="s">
        <v>91</v>
      </c>
      <c r="H33" s="56" t="s">
        <v>106</v>
      </c>
      <c r="I33" s="54">
        <v>12</v>
      </c>
      <c r="J33" s="158">
        <v>1</v>
      </c>
      <c r="K33" s="54">
        <v>187</v>
      </c>
      <c r="L33" s="54">
        <v>282</v>
      </c>
      <c r="M33" s="54">
        <f t="shared" si="0"/>
        <v>328</v>
      </c>
      <c r="N33" s="57">
        <f t="shared" si="1"/>
        <v>328</v>
      </c>
      <c r="O33" s="54"/>
      <c r="P33" s="54" t="s">
        <v>78</v>
      </c>
      <c r="Q33" s="58" t="s">
        <v>104</v>
      </c>
    </row>
    <row r="34" spans="1:17" x14ac:dyDescent="0.3">
      <c r="A34" s="30" t="s">
        <v>281</v>
      </c>
      <c r="B34" s="62" t="s">
        <v>84</v>
      </c>
      <c r="C34" s="63"/>
      <c r="D34" s="64"/>
      <c r="E34" s="54">
        <v>1976</v>
      </c>
      <c r="F34" s="55">
        <v>95.1</v>
      </c>
      <c r="G34" s="54" t="s">
        <v>78</v>
      </c>
      <c r="H34" s="65" t="s">
        <v>79</v>
      </c>
      <c r="I34" s="54">
        <v>24</v>
      </c>
      <c r="J34" s="158">
        <v>4</v>
      </c>
      <c r="K34" s="54">
        <v>30</v>
      </c>
      <c r="L34" s="54">
        <v>81</v>
      </c>
      <c r="M34" s="54">
        <f t="shared" si="0"/>
        <v>70.5</v>
      </c>
      <c r="N34" s="57">
        <f t="shared" si="1"/>
        <v>282</v>
      </c>
      <c r="O34" s="54"/>
      <c r="P34" s="54" t="s">
        <v>78</v>
      </c>
      <c r="Q34" s="70" t="s">
        <v>80</v>
      </c>
    </row>
    <row r="35" spans="1:17" x14ac:dyDescent="0.3">
      <c r="A35" s="30" t="s">
        <v>282</v>
      </c>
      <c r="B35" s="128" t="s">
        <v>245</v>
      </c>
      <c r="C35" s="129"/>
      <c r="D35" s="130"/>
      <c r="E35" s="54">
        <v>1996</v>
      </c>
      <c r="F35" s="55">
        <v>115.7</v>
      </c>
      <c r="G35" s="56" t="s">
        <v>179</v>
      </c>
      <c r="H35" s="88" t="s">
        <v>230</v>
      </c>
      <c r="I35" s="54">
        <v>24</v>
      </c>
      <c r="J35" s="158">
        <v>4</v>
      </c>
      <c r="K35" s="54">
        <v>25</v>
      </c>
      <c r="L35" s="54">
        <v>71</v>
      </c>
      <c r="M35" s="54">
        <f t="shared" si="0"/>
        <v>60.5</v>
      </c>
      <c r="N35" s="57">
        <f t="shared" si="1"/>
        <v>242</v>
      </c>
      <c r="O35" s="54"/>
      <c r="P35" s="54" t="s">
        <v>78</v>
      </c>
      <c r="Q35" s="58" t="s">
        <v>235</v>
      </c>
    </row>
    <row r="36" spans="1:17" x14ac:dyDescent="0.3">
      <c r="A36" s="30" t="s">
        <v>283</v>
      </c>
      <c r="B36" s="223" t="s">
        <v>159</v>
      </c>
      <c r="C36" s="224"/>
      <c r="D36" s="225"/>
      <c r="E36" s="134">
        <v>1997</v>
      </c>
      <c r="F36" s="197">
        <v>88.85</v>
      </c>
      <c r="G36" s="227" t="s">
        <v>78</v>
      </c>
      <c r="H36" s="103" t="s">
        <v>151</v>
      </c>
      <c r="I36" s="134">
        <v>24</v>
      </c>
      <c r="J36" s="203">
        <v>4</v>
      </c>
      <c r="K36" s="163">
        <v>20</v>
      </c>
      <c r="L36" s="54">
        <v>61</v>
      </c>
      <c r="M36" s="54">
        <f t="shared" si="0"/>
        <v>50.5</v>
      </c>
      <c r="N36" s="57">
        <f t="shared" si="1"/>
        <v>202</v>
      </c>
      <c r="O36" s="54"/>
      <c r="P36" s="54" t="s">
        <v>78</v>
      </c>
      <c r="Q36" s="230" t="s">
        <v>152</v>
      </c>
    </row>
    <row r="37" spans="1:17" x14ac:dyDescent="0.3">
      <c r="A37" s="30" t="s">
        <v>284</v>
      </c>
      <c r="B37" s="128" t="s">
        <v>144</v>
      </c>
      <c r="C37" s="129"/>
      <c r="D37" s="130"/>
      <c r="E37" s="66">
        <v>1991</v>
      </c>
      <c r="F37" s="67">
        <v>90.6</v>
      </c>
      <c r="G37" s="68" t="s">
        <v>124</v>
      </c>
      <c r="H37" s="56" t="s">
        <v>134</v>
      </c>
      <c r="I37" s="56">
        <v>24</v>
      </c>
      <c r="J37" s="158">
        <v>4</v>
      </c>
      <c r="K37" s="54">
        <v>38</v>
      </c>
      <c r="L37" s="54">
        <v>0</v>
      </c>
      <c r="M37" s="54">
        <f t="shared" si="0"/>
        <v>38</v>
      </c>
      <c r="N37" s="57">
        <f t="shared" si="1"/>
        <v>152</v>
      </c>
      <c r="O37" s="54"/>
      <c r="P37" s="54" t="s">
        <v>78</v>
      </c>
      <c r="Q37" s="83" t="s">
        <v>80</v>
      </c>
    </row>
    <row r="38" spans="1:17" x14ac:dyDescent="0.3">
      <c r="A38" s="30" t="s">
        <v>285</v>
      </c>
      <c r="B38" s="133" t="s">
        <v>158</v>
      </c>
      <c r="C38" s="133"/>
      <c r="D38" s="133"/>
      <c r="E38" s="134">
        <v>1999</v>
      </c>
      <c r="F38" s="197">
        <v>89.9</v>
      </c>
      <c r="G38" s="134" t="s">
        <v>78</v>
      </c>
      <c r="H38" s="103" t="s">
        <v>151</v>
      </c>
      <c r="I38" s="134">
        <v>20</v>
      </c>
      <c r="J38" s="203">
        <v>2</v>
      </c>
      <c r="K38" s="163">
        <v>30</v>
      </c>
      <c r="L38" s="54">
        <v>55</v>
      </c>
      <c r="M38" s="54">
        <f t="shared" si="0"/>
        <v>57.5</v>
      </c>
      <c r="N38" s="57">
        <f t="shared" si="1"/>
        <v>115</v>
      </c>
      <c r="O38" s="54"/>
      <c r="P38" s="54" t="s">
        <v>78</v>
      </c>
      <c r="Q38" s="28" t="s">
        <v>152</v>
      </c>
    </row>
    <row r="39" spans="1:17" x14ac:dyDescent="0.3">
      <c r="A39" s="30" t="s">
        <v>286</v>
      </c>
      <c r="B39" s="84" t="s">
        <v>77</v>
      </c>
      <c r="C39" s="53"/>
      <c r="D39" s="53"/>
      <c r="E39" s="54">
        <v>1941</v>
      </c>
      <c r="F39" s="55">
        <v>95.2</v>
      </c>
      <c r="G39" s="54" t="s">
        <v>78</v>
      </c>
      <c r="H39" s="56" t="s">
        <v>79</v>
      </c>
      <c r="I39" s="54">
        <v>12</v>
      </c>
      <c r="J39" s="158">
        <v>1</v>
      </c>
      <c r="K39" s="54">
        <v>7</v>
      </c>
      <c r="L39" s="54">
        <v>80</v>
      </c>
      <c r="M39" s="54">
        <f t="shared" si="0"/>
        <v>47</v>
      </c>
      <c r="N39" s="57">
        <f t="shared" si="1"/>
        <v>47</v>
      </c>
      <c r="O39" s="54"/>
      <c r="P39" s="54" t="s">
        <v>78</v>
      </c>
      <c r="Q39" s="58" t="s">
        <v>80</v>
      </c>
    </row>
    <row r="40" spans="1:17" x14ac:dyDescent="0.3">
      <c r="A40" s="98" t="s">
        <v>33</v>
      </c>
      <c r="B40" s="98"/>
      <c r="C40" s="98"/>
      <c r="D40" s="98"/>
      <c r="E40" s="98"/>
      <c r="F40" s="98" t="s">
        <v>30</v>
      </c>
      <c r="G40" s="98"/>
      <c r="H40" s="98"/>
      <c r="I40" s="98" t="s">
        <v>33</v>
      </c>
      <c r="J40" s="98"/>
      <c r="K40" s="98"/>
      <c r="L40" s="98"/>
      <c r="M40" s="98"/>
      <c r="N40" s="98"/>
      <c r="O40" s="98"/>
      <c r="P40" s="98" t="s">
        <v>31</v>
      </c>
      <c r="Q40" s="98"/>
    </row>
    <row r="41" spans="1:17" x14ac:dyDescent="0.3">
      <c r="A41" s="98" t="s">
        <v>65</v>
      </c>
      <c r="B41" s="98"/>
      <c r="C41" s="98"/>
      <c r="D41" s="98"/>
      <c r="E41" s="98"/>
      <c r="F41" s="98" t="s">
        <v>28</v>
      </c>
      <c r="G41" s="98"/>
      <c r="H41" s="98"/>
      <c r="I41" s="98" t="s">
        <v>35</v>
      </c>
      <c r="J41" s="98"/>
      <c r="K41" s="98"/>
      <c r="L41" s="98"/>
      <c r="M41" s="98"/>
      <c r="N41" s="98"/>
      <c r="O41" s="98"/>
      <c r="P41" s="98" t="s">
        <v>66</v>
      </c>
      <c r="Q41" s="98"/>
    </row>
  </sheetData>
  <sortState ref="A12:Q39">
    <sortCondition descending="1" ref="N12:N39"/>
  </sortState>
  <mergeCells count="18">
    <mergeCell ref="F10:F11"/>
    <mergeCell ref="G10:G11"/>
    <mergeCell ref="N4:Q4"/>
    <mergeCell ref="Q10:Q11"/>
    <mergeCell ref="I10:I11"/>
    <mergeCell ref="J10:J11"/>
    <mergeCell ref="K10:M10"/>
    <mergeCell ref="F8:H8"/>
    <mergeCell ref="N8:Q8"/>
    <mergeCell ref="N10:N11"/>
    <mergeCell ref="O10:O11"/>
    <mergeCell ref="P10:P11"/>
    <mergeCell ref="H10:H11"/>
    <mergeCell ref="A7:D7"/>
    <mergeCell ref="A8:D8"/>
    <mergeCell ref="A10:A11"/>
    <mergeCell ref="B10:D11"/>
    <mergeCell ref="E10:E11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1"/>
  <sheetViews>
    <sheetView topLeftCell="A7" zoomScale="120" zoomScaleNormal="120" zoomScaleSheetLayoutView="75" workbookViewId="0">
      <selection activeCell="P18" sqref="P18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10" style="107" customWidth="1"/>
    <col min="5" max="5" width="5.33203125" style="107" customWidth="1"/>
    <col min="6" max="6" width="6.109375" style="107" customWidth="1"/>
    <col min="7" max="7" width="6.33203125" style="107" customWidth="1"/>
    <col min="8" max="8" width="27.109375" style="107" customWidth="1"/>
    <col min="9" max="9" width="3.5546875" style="107" customWidth="1"/>
    <col min="10" max="10" width="4.33203125" style="107" customWidth="1"/>
    <col min="11" max="11" width="12.109375" style="107" customWidth="1"/>
    <col min="12" max="12" width="4.88671875" style="107" customWidth="1"/>
    <col min="13" max="13" width="5.6640625" style="107" customWidth="1"/>
    <col min="14" max="14" width="5.109375" style="107" customWidth="1"/>
    <col min="15" max="15" width="19" style="107" customWidth="1"/>
    <col min="16" max="16384" width="9.109375" style="107"/>
  </cols>
  <sheetData>
    <row r="1" spans="1:15" ht="15.75" customHeight="1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ht="15.75" customHeight="1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ht="15.75" customHeight="1" thickBot="1" x14ac:dyDescent="0.35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ht="15.75" customHeight="1" thickBot="1" x14ac:dyDescent="0.35">
      <c r="J4" s="108" t="s">
        <v>246</v>
      </c>
      <c r="L4" s="365" t="s">
        <v>20</v>
      </c>
      <c r="M4" s="366"/>
      <c r="N4" s="366"/>
      <c r="O4" s="367"/>
    </row>
    <row r="5" spans="1:15" ht="21" customHeight="1" thickBot="1" x14ac:dyDescent="0.35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251</v>
      </c>
      <c r="M5" s="116"/>
      <c r="N5" s="117"/>
      <c r="O5" s="117"/>
    </row>
    <row r="6" spans="1:15" ht="15.75" customHeight="1" thickBot="1" x14ac:dyDescent="0.35">
      <c r="H6" s="118" t="s">
        <v>42</v>
      </c>
      <c r="L6" s="119" t="s">
        <v>9</v>
      </c>
      <c r="M6" s="120"/>
      <c r="N6" s="121"/>
      <c r="O6" s="121"/>
    </row>
    <row r="7" spans="1:15" ht="15" customHeight="1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" customHeight="1" x14ac:dyDescent="0.3">
      <c r="A9" s="123"/>
      <c r="B9" s="123"/>
      <c r="C9" s="123"/>
      <c r="D9" s="123"/>
      <c r="H9" s="122" t="s">
        <v>38</v>
      </c>
      <c r="I9" s="122" t="s">
        <v>41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19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0" t="s">
        <v>51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54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374"/>
      <c r="L11" s="346"/>
      <c r="M11" s="348"/>
      <c r="N11" s="350"/>
      <c r="O11" s="368"/>
    </row>
    <row r="12" spans="1:15" s="98" customFormat="1" ht="13.2" x14ac:dyDescent="0.3">
      <c r="A12" s="32" t="s">
        <v>3</v>
      </c>
      <c r="B12" s="140" t="s">
        <v>207</v>
      </c>
      <c r="C12" s="141"/>
      <c r="D12" s="142"/>
      <c r="E12" s="145">
        <v>1994</v>
      </c>
      <c r="F12" s="164">
        <v>58.85</v>
      </c>
      <c r="G12" s="145" t="s">
        <v>124</v>
      </c>
      <c r="H12" s="135" t="s">
        <v>208</v>
      </c>
      <c r="I12" s="145">
        <v>16</v>
      </c>
      <c r="J12" s="209">
        <v>3</v>
      </c>
      <c r="K12" s="145">
        <v>156</v>
      </c>
      <c r="L12" s="145">
        <f t="shared" ref="L12:L19" si="0">K12*J12</f>
        <v>468</v>
      </c>
      <c r="M12" s="145">
        <v>21</v>
      </c>
      <c r="N12" s="209" t="s">
        <v>124</v>
      </c>
      <c r="O12" s="165" t="s">
        <v>199</v>
      </c>
    </row>
    <row r="13" spans="1:15" s="98" customFormat="1" ht="13.2" x14ac:dyDescent="0.3">
      <c r="A13" s="86" t="s">
        <v>6</v>
      </c>
      <c r="B13" s="140" t="s">
        <v>209</v>
      </c>
      <c r="C13" s="141"/>
      <c r="D13" s="142"/>
      <c r="E13" s="145">
        <v>1996</v>
      </c>
      <c r="F13" s="164">
        <v>56.7</v>
      </c>
      <c r="G13" s="145" t="s">
        <v>124</v>
      </c>
      <c r="H13" s="135" t="s">
        <v>210</v>
      </c>
      <c r="I13" s="145">
        <v>24</v>
      </c>
      <c r="J13" s="209">
        <v>8</v>
      </c>
      <c r="K13" s="145">
        <v>51</v>
      </c>
      <c r="L13" s="145">
        <f t="shared" si="0"/>
        <v>408</v>
      </c>
      <c r="M13" s="145">
        <v>18</v>
      </c>
      <c r="N13" s="209" t="s">
        <v>78</v>
      </c>
      <c r="O13" s="165" t="s">
        <v>199</v>
      </c>
    </row>
    <row r="14" spans="1:15" s="98" customFormat="1" ht="13.2" x14ac:dyDescent="0.3">
      <c r="A14" s="32" t="s">
        <v>4</v>
      </c>
      <c r="B14" s="140" t="s">
        <v>163</v>
      </c>
      <c r="C14" s="141"/>
      <c r="D14" s="142"/>
      <c r="E14" s="145">
        <v>1999</v>
      </c>
      <c r="F14" s="164">
        <v>59.1</v>
      </c>
      <c r="G14" s="145" t="s">
        <v>124</v>
      </c>
      <c r="H14" s="135" t="s">
        <v>165</v>
      </c>
      <c r="I14" s="145">
        <v>16</v>
      </c>
      <c r="J14" s="209">
        <v>3</v>
      </c>
      <c r="K14" s="145">
        <v>120</v>
      </c>
      <c r="L14" s="145">
        <f t="shared" si="0"/>
        <v>360</v>
      </c>
      <c r="M14" s="145">
        <v>17</v>
      </c>
      <c r="N14" s="209" t="s">
        <v>124</v>
      </c>
      <c r="O14" s="165" t="s">
        <v>164</v>
      </c>
    </row>
    <row r="15" spans="1:15" s="98" customFormat="1" ht="13.2" x14ac:dyDescent="0.3">
      <c r="A15" s="86" t="s">
        <v>2</v>
      </c>
      <c r="B15" s="91" t="s">
        <v>218</v>
      </c>
      <c r="C15" s="92"/>
      <c r="D15" s="93"/>
      <c r="E15" s="76">
        <v>2002</v>
      </c>
      <c r="F15" s="77">
        <v>48.65</v>
      </c>
      <c r="G15" s="78" t="s">
        <v>124</v>
      </c>
      <c r="H15" s="65" t="s">
        <v>248</v>
      </c>
      <c r="I15" s="80">
        <v>16</v>
      </c>
      <c r="J15" s="158">
        <v>3</v>
      </c>
      <c r="K15" s="80">
        <v>84</v>
      </c>
      <c r="L15" s="145">
        <f t="shared" si="0"/>
        <v>252</v>
      </c>
      <c r="M15" s="80">
        <v>15</v>
      </c>
      <c r="N15" s="158" t="s">
        <v>155</v>
      </c>
      <c r="O15" s="70" t="s">
        <v>216</v>
      </c>
    </row>
    <row r="16" spans="1:15" s="98" customFormat="1" ht="13.2" x14ac:dyDescent="0.3">
      <c r="A16" s="32" t="s">
        <v>1</v>
      </c>
      <c r="B16" s="166" t="s">
        <v>234</v>
      </c>
      <c r="C16" s="167"/>
      <c r="D16" s="171"/>
      <c r="E16" s="80">
        <v>1999</v>
      </c>
      <c r="F16" s="100">
        <v>51.5</v>
      </c>
      <c r="G16" s="145" t="s">
        <v>78</v>
      </c>
      <c r="H16" s="88" t="s">
        <v>230</v>
      </c>
      <c r="I16" s="80">
        <v>12</v>
      </c>
      <c r="J16" s="158">
        <v>1</v>
      </c>
      <c r="K16" s="80">
        <v>95</v>
      </c>
      <c r="L16" s="145">
        <f t="shared" si="0"/>
        <v>95</v>
      </c>
      <c r="M16" s="80">
        <v>14</v>
      </c>
      <c r="N16" s="158" t="s">
        <v>78</v>
      </c>
      <c r="O16" s="70" t="s">
        <v>235</v>
      </c>
    </row>
    <row r="17" spans="1:15" s="98" customFormat="1" ht="13.2" x14ac:dyDescent="0.3">
      <c r="A17" s="86" t="s">
        <v>0</v>
      </c>
      <c r="B17" s="140" t="s">
        <v>211</v>
      </c>
      <c r="C17" s="141"/>
      <c r="D17" s="142"/>
      <c r="E17" s="145">
        <v>2000</v>
      </c>
      <c r="F17" s="202">
        <v>58.15</v>
      </c>
      <c r="G17" s="145" t="s">
        <v>78</v>
      </c>
      <c r="H17" s="135" t="s">
        <v>212</v>
      </c>
      <c r="I17" s="145">
        <v>12</v>
      </c>
      <c r="J17" s="209">
        <v>1</v>
      </c>
      <c r="K17" s="145">
        <v>68</v>
      </c>
      <c r="L17" s="145">
        <f t="shared" si="0"/>
        <v>68</v>
      </c>
      <c r="M17" s="212">
        <v>13</v>
      </c>
      <c r="N17" s="158" t="s">
        <v>78</v>
      </c>
      <c r="O17" s="165" t="s">
        <v>199</v>
      </c>
    </row>
    <row r="18" spans="1:15" s="98" customFormat="1" ht="13.2" x14ac:dyDescent="0.3">
      <c r="A18" s="32" t="s">
        <v>261</v>
      </c>
      <c r="B18" s="91" t="s">
        <v>232</v>
      </c>
      <c r="C18" s="167"/>
      <c r="D18" s="168"/>
      <c r="E18" s="169">
        <v>1998</v>
      </c>
      <c r="F18" s="100">
        <v>57.7</v>
      </c>
      <c r="G18" s="145" t="s">
        <v>78</v>
      </c>
      <c r="H18" s="88" t="s">
        <v>230</v>
      </c>
      <c r="I18" s="169">
        <v>12</v>
      </c>
      <c r="J18" s="210">
        <v>1</v>
      </c>
      <c r="K18" s="169">
        <v>45</v>
      </c>
      <c r="L18" s="145">
        <f t="shared" si="0"/>
        <v>45</v>
      </c>
      <c r="M18" s="170">
        <v>12</v>
      </c>
      <c r="N18" s="158" t="s">
        <v>78</v>
      </c>
      <c r="O18" s="70" t="s">
        <v>233</v>
      </c>
    </row>
    <row r="19" spans="1:15" s="98" customFormat="1" ht="13.2" x14ac:dyDescent="0.3">
      <c r="A19" s="86" t="s">
        <v>262</v>
      </c>
      <c r="B19" s="166" t="s">
        <v>229</v>
      </c>
      <c r="C19" s="167"/>
      <c r="D19" s="168"/>
      <c r="E19" s="169">
        <v>2001</v>
      </c>
      <c r="F19" s="100">
        <v>57.05</v>
      </c>
      <c r="G19" s="145" t="s">
        <v>78</v>
      </c>
      <c r="H19" s="88" t="s">
        <v>230</v>
      </c>
      <c r="I19" s="169">
        <v>12</v>
      </c>
      <c r="J19" s="210">
        <v>1</v>
      </c>
      <c r="K19" s="169">
        <v>40</v>
      </c>
      <c r="L19" s="145">
        <f t="shared" si="0"/>
        <v>40</v>
      </c>
      <c r="M19" s="170">
        <v>11</v>
      </c>
      <c r="N19" s="158" t="s">
        <v>78</v>
      </c>
      <c r="O19" s="70" t="s">
        <v>231</v>
      </c>
    </row>
    <row r="20" spans="1:15" x14ac:dyDescent="0.3">
      <c r="A20" s="107" t="s">
        <v>33</v>
      </c>
      <c r="D20" s="98"/>
      <c r="F20" s="107" t="s">
        <v>30</v>
      </c>
      <c r="I20" s="107" t="s">
        <v>33</v>
      </c>
      <c r="N20" s="107" t="s">
        <v>31</v>
      </c>
    </row>
    <row r="21" spans="1:15" x14ac:dyDescent="0.3">
      <c r="A21" s="107" t="s">
        <v>65</v>
      </c>
      <c r="F21" s="107" t="s">
        <v>28</v>
      </c>
      <c r="I21" s="107" t="s">
        <v>35</v>
      </c>
      <c r="N21" s="107" t="s">
        <v>66</v>
      </c>
    </row>
  </sheetData>
  <sortState ref="A12:O19">
    <sortCondition descending="1" ref="L12:L19"/>
  </sortState>
  <mergeCells count="18">
    <mergeCell ref="L10:L11"/>
    <mergeCell ref="M10:M11"/>
    <mergeCell ref="A10:A11"/>
    <mergeCell ref="B10:D11"/>
    <mergeCell ref="E10:E11"/>
    <mergeCell ref="F10:F11"/>
    <mergeCell ref="L4:O4"/>
    <mergeCell ref="G10:G11"/>
    <mergeCell ref="A7:D7"/>
    <mergeCell ref="A8:D8"/>
    <mergeCell ref="F8:H8"/>
    <mergeCell ref="L8:O8"/>
    <mergeCell ref="I10:I11"/>
    <mergeCell ref="J10:J11"/>
    <mergeCell ref="N10:N11"/>
    <mergeCell ref="H10:H11"/>
    <mergeCell ref="O10:O11"/>
    <mergeCell ref="K10:K11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4"/>
  <sheetViews>
    <sheetView topLeftCell="A8" zoomScale="120" zoomScaleNormal="120" zoomScaleSheetLayoutView="75" workbookViewId="0">
      <selection activeCell="H19" sqref="H19"/>
    </sheetView>
  </sheetViews>
  <sheetFormatPr defaultColWidth="9.109375" defaultRowHeight="13.8" x14ac:dyDescent="0.3"/>
  <cols>
    <col min="1" max="1" width="6" style="107" customWidth="1"/>
    <col min="2" max="2" width="5.5546875" style="107" customWidth="1"/>
    <col min="3" max="3" width="6.6640625" style="107" customWidth="1"/>
    <col min="4" max="4" width="11" style="107" customWidth="1"/>
    <col min="5" max="5" width="5.5546875" style="107" customWidth="1"/>
    <col min="6" max="6" width="5.6640625" style="107" customWidth="1"/>
    <col min="7" max="7" width="6.5546875" style="107" customWidth="1"/>
    <col min="8" max="8" width="28.88671875" style="107" customWidth="1"/>
    <col min="9" max="9" width="3.5546875" style="107" customWidth="1"/>
    <col min="10" max="10" width="4.33203125" style="107" customWidth="1"/>
    <col min="11" max="11" width="11.33203125" style="107" customWidth="1"/>
    <col min="12" max="12" width="7.33203125" style="107" customWidth="1"/>
    <col min="13" max="13" width="5.6640625" style="107" customWidth="1"/>
    <col min="14" max="14" width="5.109375" style="107" customWidth="1"/>
    <col min="15" max="15" width="15.4414062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x14ac:dyDescent="0.3">
      <c r="J4" s="108" t="s">
        <v>246</v>
      </c>
      <c r="L4" s="365" t="s">
        <v>20</v>
      </c>
      <c r="M4" s="366"/>
      <c r="N4" s="366"/>
      <c r="O4" s="367"/>
    </row>
    <row r="5" spans="1:15" ht="25.2" x14ac:dyDescent="0.3">
      <c r="A5" s="111" t="s">
        <v>49</v>
      </c>
      <c r="B5" s="112">
        <v>3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251</v>
      </c>
      <c r="M5" s="116"/>
      <c r="N5" s="117"/>
      <c r="O5" s="117"/>
    </row>
    <row r="6" spans="1:15" x14ac:dyDescent="0.3">
      <c r="H6" s="118" t="s">
        <v>42</v>
      </c>
      <c r="L6" s="119" t="s">
        <v>9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70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73</v>
      </c>
      <c r="I9" s="122" t="s">
        <v>41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19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370" t="s">
        <v>51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55.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374"/>
      <c r="L11" s="346"/>
      <c r="M11" s="348"/>
      <c r="N11" s="350"/>
      <c r="O11" s="368"/>
    </row>
    <row r="12" spans="1:15" s="98" customFormat="1" ht="26.4" x14ac:dyDescent="0.3">
      <c r="A12" s="32" t="s">
        <v>3</v>
      </c>
      <c r="B12" s="91" t="s">
        <v>100</v>
      </c>
      <c r="C12" s="92"/>
      <c r="D12" s="93"/>
      <c r="E12" s="76">
        <v>1991</v>
      </c>
      <c r="F12" s="77">
        <v>78.150000000000006</v>
      </c>
      <c r="G12" s="78" t="s">
        <v>95</v>
      </c>
      <c r="H12" s="65" t="s">
        <v>97</v>
      </c>
      <c r="I12" s="65">
        <v>24</v>
      </c>
      <c r="J12" s="158">
        <v>8</v>
      </c>
      <c r="K12" s="80">
        <v>100</v>
      </c>
      <c r="L12" s="80">
        <f t="shared" ref="L12:L22" si="0">K12*J12</f>
        <v>800</v>
      </c>
      <c r="M12" s="80">
        <v>23</v>
      </c>
      <c r="N12" s="158" t="s">
        <v>95</v>
      </c>
      <c r="O12" s="83" t="s">
        <v>101</v>
      </c>
    </row>
    <row r="13" spans="1:15" s="98" customFormat="1" ht="13.2" x14ac:dyDescent="0.3">
      <c r="A13" s="32" t="s">
        <v>6</v>
      </c>
      <c r="B13" s="91" t="s">
        <v>221</v>
      </c>
      <c r="C13" s="96"/>
      <c r="D13" s="97"/>
      <c r="E13" s="76">
        <v>2002</v>
      </c>
      <c r="F13" s="77">
        <v>73.2</v>
      </c>
      <c r="G13" s="181" t="s">
        <v>124</v>
      </c>
      <c r="H13" s="65" t="s">
        <v>248</v>
      </c>
      <c r="I13" s="65">
        <v>20</v>
      </c>
      <c r="J13" s="158">
        <v>5</v>
      </c>
      <c r="K13" s="80">
        <v>128</v>
      </c>
      <c r="L13" s="80">
        <f t="shared" si="0"/>
        <v>640</v>
      </c>
      <c r="M13" s="80">
        <v>19</v>
      </c>
      <c r="N13" s="158" t="s">
        <v>124</v>
      </c>
      <c r="O13" s="70" t="s">
        <v>216</v>
      </c>
    </row>
    <row r="14" spans="1:15" s="98" customFormat="1" ht="13.2" x14ac:dyDescent="0.3">
      <c r="A14" s="30" t="s">
        <v>4</v>
      </c>
      <c r="B14" s="151" t="s">
        <v>225</v>
      </c>
      <c r="C14" s="155"/>
      <c r="D14" s="155"/>
      <c r="E14" s="76">
        <v>2003</v>
      </c>
      <c r="F14" s="77">
        <v>77.5</v>
      </c>
      <c r="G14" s="78" t="s">
        <v>124</v>
      </c>
      <c r="H14" s="65" t="s">
        <v>248</v>
      </c>
      <c r="I14" s="65">
        <v>16</v>
      </c>
      <c r="J14" s="158">
        <v>3</v>
      </c>
      <c r="K14" s="80">
        <v>170</v>
      </c>
      <c r="L14" s="80">
        <f t="shared" si="0"/>
        <v>510</v>
      </c>
      <c r="M14" s="80">
        <v>17</v>
      </c>
      <c r="N14" s="158" t="s">
        <v>124</v>
      </c>
      <c r="O14" s="70" t="s">
        <v>216</v>
      </c>
    </row>
    <row r="15" spans="1:15" s="98" customFormat="1" ht="13.2" x14ac:dyDescent="0.3">
      <c r="A15" s="30" t="s">
        <v>2</v>
      </c>
      <c r="B15" s="151" t="s">
        <v>219</v>
      </c>
      <c r="C15" s="155"/>
      <c r="D15" s="155"/>
      <c r="E15" s="76">
        <v>2003</v>
      </c>
      <c r="F15" s="77">
        <v>65.7</v>
      </c>
      <c r="G15" s="78" t="s">
        <v>124</v>
      </c>
      <c r="H15" s="65" t="s">
        <v>248</v>
      </c>
      <c r="I15" s="65">
        <v>16</v>
      </c>
      <c r="J15" s="158">
        <v>3</v>
      </c>
      <c r="K15" s="80">
        <v>150</v>
      </c>
      <c r="L15" s="80">
        <f t="shared" si="0"/>
        <v>450</v>
      </c>
      <c r="M15" s="80">
        <v>16</v>
      </c>
      <c r="N15" s="158" t="s">
        <v>124</v>
      </c>
      <c r="O15" s="70" t="s">
        <v>216</v>
      </c>
    </row>
    <row r="16" spans="1:15" s="98" customFormat="1" ht="13.2" x14ac:dyDescent="0.3">
      <c r="A16" s="211" t="s">
        <v>1</v>
      </c>
      <c r="B16" s="173" t="s">
        <v>98</v>
      </c>
      <c r="C16" s="174"/>
      <c r="D16" s="175"/>
      <c r="E16" s="172">
        <v>2000</v>
      </c>
      <c r="F16" s="189">
        <v>70.45</v>
      </c>
      <c r="G16" s="172" t="s">
        <v>124</v>
      </c>
      <c r="H16" s="179" t="s">
        <v>97</v>
      </c>
      <c r="I16" s="172">
        <v>20</v>
      </c>
      <c r="J16" s="207">
        <v>5</v>
      </c>
      <c r="K16" s="172">
        <v>75</v>
      </c>
      <c r="L16" s="80">
        <f t="shared" si="0"/>
        <v>375</v>
      </c>
      <c r="M16" s="172">
        <v>14</v>
      </c>
      <c r="N16" s="207" t="s">
        <v>239</v>
      </c>
      <c r="O16" s="214" t="s">
        <v>99</v>
      </c>
    </row>
    <row r="17" spans="1:15" s="98" customFormat="1" ht="13.2" x14ac:dyDescent="0.3">
      <c r="A17" s="32" t="s">
        <v>0</v>
      </c>
      <c r="B17" s="41" t="s">
        <v>161</v>
      </c>
      <c r="C17" s="213"/>
      <c r="D17" s="44"/>
      <c r="E17" s="103">
        <v>1991</v>
      </c>
      <c r="F17" s="194">
        <v>85.8</v>
      </c>
      <c r="G17" s="103" t="s">
        <v>78</v>
      </c>
      <c r="H17" s="103" t="s">
        <v>151</v>
      </c>
      <c r="I17" s="103">
        <v>16</v>
      </c>
      <c r="J17" s="203">
        <v>3</v>
      </c>
      <c r="K17" s="35">
        <v>112</v>
      </c>
      <c r="L17" s="80">
        <f t="shared" si="0"/>
        <v>336</v>
      </c>
      <c r="M17" s="80">
        <v>13</v>
      </c>
      <c r="N17" s="158" t="s">
        <v>300</v>
      </c>
      <c r="O17" s="28" t="s">
        <v>152</v>
      </c>
    </row>
    <row r="18" spans="1:15" s="98" customFormat="1" ht="26.4" x14ac:dyDescent="0.3">
      <c r="A18" s="32" t="s">
        <v>261</v>
      </c>
      <c r="B18" s="91" t="s">
        <v>260</v>
      </c>
      <c r="C18" s="92"/>
      <c r="D18" s="93"/>
      <c r="E18" s="76">
        <v>1999</v>
      </c>
      <c r="F18" s="77">
        <v>76</v>
      </c>
      <c r="G18" s="78" t="s">
        <v>124</v>
      </c>
      <c r="H18" s="65" t="s">
        <v>213</v>
      </c>
      <c r="I18" s="65">
        <v>24</v>
      </c>
      <c r="J18" s="158">
        <v>8</v>
      </c>
      <c r="K18" s="80">
        <v>39</v>
      </c>
      <c r="L18" s="80">
        <f t="shared" si="0"/>
        <v>312</v>
      </c>
      <c r="M18" s="80">
        <v>12</v>
      </c>
      <c r="N18" s="158" t="s">
        <v>78</v>
      </c>
      <c r="O18" s="83" t="s">
        <v>214</v>
      </c>
    </row>
    <row r="19" spans="1:15" s="98" customFormat="1" ht="13.2" x14ac:dyDescent="0.3">
      <c r="A19" s="30" t="s">
        <v>262</v>
      </c>
      <c r="B19" s="91" t="s">
        <v>224</v>
      </c>
      <c r="C19" s="96"/>
      <c r="D19" s="97"/>
      <c r="E19" s="76">
        <v>2004</v>
      </c>
      <c r="F19" s="77">
        <v>73.7</v>
      </c>
      <c r="G19" s="78" t="s">
        <v>78</v>
      </c>
      <c r="H19" s="65" t="s">
        <v>248</v>
      </c>
      <c r="I19" s="65">
        <v>16</v>
      </c>
      <c r="J19" s="158">
        <v>3</v>
      </c>
      <c r="K19" s="80">
        <v>91</v>
      </c>
      <c r="L19" s="80">
        <f t="shared" si="0"/>
        <v>273</v>
      </c>
      <c r="M19" s="80">
        <v>11</v>
      </c>
      <c r="N19" s="158" t="s">
        <v>296</v>
      </c>
      <c r="O19" s="70" t="s">
        <v>216</v>
      </c>
    </row>
    <row r="20" spans="1:15" s="98" customFormat="1" ht="13.2" x14ac:dyDescent="0.3">
      <c r="A20" s="30" t="s">
        <v>263</v>
      </c>
      <c r="B20" s="91" t="s">
        <v>222</v>
      </c>
      <c r="C20" s="96"/>
      <c r="D20" s="97"/>
      <c r="E20" s="76">
        <v>2000</v>
      </c>
      <c r="F20" s="77">
        <v>74.5</v>
      </c>
      <c r="G20" s="78" t="s">
        <v>179</v>
      </c>
      <c r="H20" s="65" t="s">
        <v>248</v>
      </c>
      <c r="I20" s="65">
        <v>16</v>
      </c>
      <c r="J20" s="158">
        <v>3</v>
      </c>
      <c r="K20" s="80">
        <v>87</v>
      </c>
      <c r="L20" s="80">
        <f t="shared" si="0"/>
        <v>261</v>
      </c>
      <c r="M20" s="80">
        <v>10</v>
      </c>
      <c r="N20" s="158" t="s">
        <v>155</v>
      </c>
      <c r="O20" s="70" t="s">
        <v>216</v>
      </c>
    </row>
    <row r="21" spans="1:15" s="98" customFormat="1" ht="13.2" x14ac:dyDescent="0.3">
      <c r="A21" s="32" t="s">
        <v>264</v>
      </c>
      <c r="B21" s="41" t="s">
        <v>160</v>
      </c>
      <c r="C21" s="213"/>
      <c r="D21" s="44"/>
      <c r="E21" s="103">
        <v>2000</v>
      </c>
      <c r="F21" s="194">
        <v>71.3</v>
      </c>
      <c r="G21" s="103" t="s">
        <v>78</v>
      </c>
      <c r="H21" s="103" t="s">
        <v>151</v>
      </c>
      <c r="I21" s="103">
        <v>12</v>
      </c>
      <c r="J21" s="203">
        <v>1</v>
      </c>
      <c r="K21" s="35">
        <v>143</v>
      </c>
      <c r="L21" s="80">
        <f t="shared" si="0"/>
        <v>143</v>
      </c>
      <c r="M21" s="172">
        <v>9</v>
      </c>
      <c r="N21" s="158" t="s">
        <v>78</v>
      </c>
      <c r="O21" s="28" t="s">
        <v>152</v>
      </c>
    </row>
    <row r="22" spans="1:15" s="98" customFormat="1" ht="13.2" x14ac:dyDescent="0.3">
      <c r="A22" s="30" t="s">
        <v>265</v>
      </c>
      <c r="B22" s="166" t="s">
        <v>236</v>
      </c>
      <c r="C22" s="167"/>
      <c r="D22" s="171"/>
      <c r="E22" s="80">
        <v>1998</v>
      </c>
      <c r="F22" s="100">
        <v>74.099999999999994</v>
      </c>
      <c r="G22" s="80" t="s">
        <v>78</v>
      </c>
      <c r="H22" s="88" t="s">
        <v>230</v>
      </c>
      <c r="I22" s="80">
        <v>12</v>
      </c>
      <c r="J22" s="158">
        <v>1</v>
      </c>
      <c r="K22" s="80">
        <v>108</v>
      </c>
      <c r="L22" s="80">
        <f t="shared" si="0"/>
        <v>108</v>
      </c>
      <c r="M22" s="80">
        <v>8</v>
      </c>
      <c r="N22" s="158" t="s">
        <v>78</v>
      </c>
      <c r="O22" s="70" t="s">
        <v>235</v>
      </c>
    </row>
    <row r="23" spans="1:15" x14ac:dyDescent="0.3">
      <c r="A23" s="107" t="s">
        <v>33</v>
      </c>
      <c r="D23" s="98"/>
      <c r="F23" s="107" t="s">
        <v>30</v>
      </c>
      <c r="I23" s="107" t="s">
        <v>33</v>
      </c>
      <c r="N23" s="107" t="s">
        <v>31</v>
      </c>
    </row>
    <row r="24" spans="1:15" x14ac:dyDescent="0.3">
      <c r="A24" s="107" t="s">
        <v>65</v>
      </c>
      <c r="F24" s="107" t="s">
        <v>28</v>
      </c>
      <c r="I24" s="107" t="s">
        <v>35</v>
      </c>
      <c r="N24" s="107" t="s">
        <v>66</v>
      </c>
    </row>
  </sheetData>
  <sortState ref="A12:O22">
    <sortCondition descending="1" ref="L12:L22"/>
  </sortState>
  <mergeCells count="18">
    <mergeCell ref="I10:I11"/>
    <mergeCell ref="J10:J11"/>
    <mergeCell ref="N10:N11"/>
    <mergeCell ref="H10:H11"/>
    <mergeCell ref="O10:O11"/>
    <mergeCell ref="K10:K11"/>
    <mergeCell ref="L10:L11"/>
    <mergeCell ref="M10:M11"/>
    <mergeCell ref="L4:O4"/>
    <mergeCell ref="A7:D7"/>
    <mergeCell ref="A8:D8"/>
    <mergeCell ref="F8:H8"/>
    <mergeCell ref="L8:O8"/>
    <mergeCell ref="A10:A11"/>
    <mergeCell ref="B10:D11"/>
    <mergeCell ref="E10:E11"/>
    <mergeCell ref="F10:F11"/>
    <mergeCell ref="G10:G11"/>
  </mergeCells>
  <pageMargins left="0.69999998807907104" right="0.69999998807907104" top="0.75" bottom="0.75" header="0.30000001192092896" footer="0.30000001192092896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Q79"/>
  <sheetViews>
    <sheetView topLeftCell="A52" zoomScale="110" zoomScaleNormal="110" zoomScaleSheetLayoutView="75" workbookViewId="0">
      <selection activeCell="Q66" sqref="Q66"/>
    </sheetView>
  </sheetViews>
  <sheetFormatPr defaultColWidth="9.109375" defaultRowHeight="14.4" x14ac:dyDescent="0.3"/>
  <cols>
    <col min="1" max="1" width="5.109375" customWidth="1"/>
    <col min="2" max="2" width="5.44140625" customWidth="1"/>
    <col min="3" max="3" width="7.109375" customWidth="1"/>
    <col min="4" max="4" width="10.44140625" customWidth="1"/>
    <col min="5" max="5" width="6.6640625" customWidth="1"/>
    <col min="6" max="6" width="7.6640625" customWidth="1"/>
    <col min="7" max="7" width="6.88671875" customWidth="1"/>
    <col min="8" max="8" width="26" customWidth="1"/>
    <col min="9" max="9" width="6" customWidth="1"/>
    <col min="10" max="10" width="7.109375" customWidth="1"/>
    <col min="11" max="11" width="9.44140625" customWidth="1"/>
    <col min="14" max="14" width="7.5546875" customWidth="1"/>
    <col min="15" max="15" width="0.88671875" customWidth="1"/>
  </cols>
  <sheetData>
    <row r="1" spans="1:15" x14ac:dyDescent="0.3">
      <c r="A1" s="49" t="s">
        <v>11</v>
      </c>
      <c r="B1" s="1"/>
      <c r="C1" s="1"/>
      <c r="D1" s="1"/>
      <c r="E1" s="49"/>
      <c r="F1" s="50"/>
      <c r="G1" s="50"/>
      <c r="H1" s="50"/>
      <c r="I1" s="50"/>
      <c r="J1" s="50"/>
      <c r="K1" s="50"/>
    </row>
    <row r="2" spans="1:15" x14ac:dyDescent="0.3">
      <c r="A2" s="49" t="s">
        <v>10</v>
      </c>
      <c r="B2" s="1"/>
      <c r="C2" s="1"/>
      <c r="D2" s="1"/>
      <c r="E2" s="49"/>
      <c r="F2" s="50"/>
      <c r="G2" s="50"/>
      <c r="H2" s="50"/>
      <c r="I2" s="50"/>
      <c r="J2" s="50"/>
      <c r="K2" s="50"/>
    </row>
    <row r="3" spans="1:15" x14ac:dyDescent="0.3">
      <c r="A3" s="1"/>
      <c r="B3" s="1"/>
      <c r="C3" s="1"/>
      <c r="D3" s="1"/>
      <c r="E3" s="50"/>
      <c r="F3" s="50"/>
      <c r="G3" s="49" t="s">
        <v>75</v>
      </c>
      <c r="H3" s="50"/>
      <c r="I3" s="50"/>
      <c r="J3" s="50"/>
      <c r="K3" s="50"/>
    </row>
    <row r="4" spans="1:15" x14ac:dyDescent="0.3">
      <c r="J4" s="1" t="s">
        <v>62</v>
      </c>
      <c r="L4" s="381" t="s">
        <v>76</v>
      </c>
      <c r="M4" s="382"/>
      <c r="N4" s="382"/>
      <c r="O4" s="383"/>
    </row>
    <row r="5" spans="1:15" ht="24.6" x14ac:dyDescent="0.4">
      <c r="A5" s="2" t="s">
        <v>49</v>
      </c>
      <c r="B5" s="3">
        <v>4</v>
      </c>
      <c r="C5" s="11" t="s">
        <v>46</v>
      </c>
      <c r="D5" s="3" t="s">
        <v>68</v>
      </c>
      <c r="E5" s="11" t="s">
        <v>53</v>
      </c>
      <c r="F5" s="3">
        <v>2018</v>
      </c>
      <c r="H5" s="4" t="s">
        <v>14</v>
      </c>
      <c r="J5" t="s">
        <v>32</v>
      </c>
      <c r="L5" s="386" t="s">
        <v>54</v>
      </c>
      <c r="M5" s="387"/>
      <c r="N5" s="388"/>
      <c r="O5" s="5"/>
    </row>
    <row r="6" spans="1:15" x14ac:dyDescent="0.3">
      <c r="H6" s="6" t="s">
        <v>25</v>
      </c>
      <c r="L6" s="321" t="s">
        <v>301</v>
      </c>
      <c r="M6" s="7"/>
      <c r="N6" s="8"/>
      <c r="O6" s="8"/>
    </row>
    <row r="7" spans="1:15" x14ac:dyDescent="0.3">
      <c r="A7" s="401" t="s">
        <v>16</v>
      </c>
      <c r="B7" s="402"/>
      <c r="C7" s="402"/>
      <c r="D7" s="403"/>
      <c r="F7" s="12"/>
      <c r="G7" s="12"/>
      <c r="H7" s="17" t="s">
        <v>69</v>
      </c>
    </row>
    <row r="8" spans="1:15" ht="15.6" x14ac:dyDescent="0.3">
      <c r="A8" s="404" t="s">
        <v>74</v>
      </c>
      <c r="B8" s="405"/>
      <c r="C8" s="405"/>
      <c r="D8" s="406"/>
      <c r="F8" s="407" t="s">
        <v>29</v>
      </c>
      <c r="G8" s="407"/>
      <c r="H8" s="407"/>
      <c r="I8" s="9"/>
      <c r="L8" s="408" t="s">
        <v>71</v>
      </c>
      <c r="M8" s="409"/>
      <c r="N8" s="409"/>
      <c r="O8" s="410"/>
    </row>
    <row r="9" spans="1:15" x14ac:dyDescent="0.3">
      <c r="A9" s="416" t="s">
        <v>52</v>
      </c>
      <c r="B9" s="395" t="s">
        <v>64</v>
      </c>
      <c r="C9" s="396"/>
      <c r="D9" s="397"/>
      <c r="E9" s="411" t="s">
        <v>17</v>
      </c>
      <c r="F9" s="418" t="s">
        <v>12</v>
      </c>
      <c r="G9" s="411" t="s">
        <v>13</v>
      </c>
      <c r="H9" s="384" t="s">
        <v>44</v>
      </c>
      <c r="I9" s="411" t="s">
        <v>21</v>
      </c>
      <c r="J9" s="412" t="s">
        <v>27</v>
      </c>
      <c r="K9" s="414" t="s">
        <v>48</v>
      </c>
      <c r="L9" s="389" t="s">
        <v>34</v>
      </c>
      <c r="M9" s="390"/>
      <c r="N9" s="390"/>
      <c r="O9" s="391"/>
    </row>
    <row r="10" spans="1:15" ht="48" customHeight="1" x14ac:dyDescent="0.3">
      <c r="A10" s="417"/>
      <c r="B10" s="398"/>
      <c r="C10" s="399"/>
      <c r="D10" s="400"/>
      <c r="E10" s="411"/>
      <c r="F10" s="418"/>
      <c r="G10" s="411"/>
      <c r="H10" s="385"/>
      <c r="I10" s="411"/>
      <c r="J10" s="413"/>
      <c r="K10" s="415"/>
      <c r="L10" s="392"/>
      <c r="M10" s="393"/>
      <c r="N10" s="393"/>
      <c r="O10" s="394"/>
    </row>
    <row r="11" spans="1:15" s="16" customFormat="1" ht="14.4" customHeight="1" x14ac:dyDescent="0.3">
      <c r="A11" s="378" t="s">
        <v>57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80"/>
    </row>
    <row r="12" spans="1:15" x14ac:dyDescent="0.3">
      <c r="A12" s="19" t="s">
        <v>3</v>
      </c>
      <c r="B12" s="91" t="s">
        <v>252</v>
      </c>
      <c r="C12" s="92"/>
      <c r="D12" s="93"/>
      <c r="E12" s="76">
        <v>1993</v>
      </c>
      <c r="F12" s="77">
        <v>76.650000000000006</v>
      </c>
      <c r="G12" s="78" t="s">
        <v>143</v>
      </c>
      <c r="H12" s="315" t="s">
        <v>291</v>
      </c>
      <c r="I12" s="15">
        <v>24</v>
      </c>
      <c r="J12" s="18">
        <f>K12</f>
        <v>39</v>
      </c>
      <c r="K12" s="22">
        <v>39</v>
      </c>
      <c r="L12" s="322" t="s">
        <v>135</v>
      </c>
      <c r="M12" s="323"/>
      <c r="N12" s="323"/>
      <c r="O12" s="324"/>
    </row>
    <row r="13" spans="1:15" s="16" customFormat="1" x14ac:dyDescent="0.3">
      <c r="A13" s="19" t="s">
        <v>6</v>
      </c>
      <c r="B13" s="162" t="s">
        <v>269</v>
      </c>
      <c r="C13" s="162"/>
      <c r="D13" s="162"/>
      <c r="E13" s="66">
        <v>1989</v>
      </c>
      <c r="F13" s="67">
        <v>117.5</v>
      </c>
      <c r="G13" s="68" t="s">
        <v>91</v>
      </c>
      <c r="H13" s="315" t="s">
        <v>291</v>
      </c>
      <c r="I13" s="47">
        <v>24</v>
      </c>
      <c r="J13" s="18">
        <f>K13-K12</f>
        <v>42</v>
      </c>
      <c r="K13" s="21">
        <v>81</v>
      </c>
      <c r="L13" s="331" t="s">
        <v>104</v>
      </c>
      <c r="M13" s="323"/>
      <c r="N13" s="323"/>
      <c r="O13" s="324"/>
    </row>
    <row r="14" spans="1:15" s="16" customFormat="1" x14ac:dyDescent="0.3">
      <c r="A14" s="19" t="s">
        <v>4</v>
      </c>
      <c r="B14" s="91" t="s">
        <v>252</v>
      </c>
      <c r="C14" s="92"/>
      <c r="D14" s="93"/>
      <c r="E14" s="76">
        <v>1993</v>
      </c>
      <c r="F14" s="77">
        <v>76.650000000000006</v>
      </c>
      <c r="G14" s="78" t="s">
        <v>143</v>
      </c>
      <c r="H14" s="315" t="s">
        <v>291</v>
      </c>
      <c r="I14" s="47">
        <v>24</v>
      </c>
      <c r="J14" s="18">
        <f t="shared" ref="J14:J17" si="0">K14-K13</f>
        <v>64</v>
      </c>
      <c r="K14" s="21">
        <v>145</v>
      </c>
      <c r="L14" s="322" t="s">
        <v>135</v>
      </c>
      <c r="M14" s="323"/>
      <c r="N14" s="323"/>
      <c r="O14" s="324"/>
    </row>
    <row r="15" spans="1:15" s="16" customFormat="1" x14ac:dyDescent="0.3">
      <c r="A15" s="19" t="s">
        <v>7</v>
      </c>
      <c r="B15" s="162" t="s">
        <v>269</v>
      </c>
      <c r="C15" s="162"/>
      <c r="D15" s="162"/>
      <c r="E15" s="66">
        <v>1989</v>
      </c>
      <c r="F15" s="67">
        <v>117.5</v>
      </c>
      <c r="G15" s="68" t="s">
        <v>91</v>
      </c>
      <c r="H15" s="315" t="s">
        <v>291</v>
      </c>
      <c r="I15" s="47">
        <v>24</v>
      </c>
      <c r="J15" s="18">
        <f t="shared" si="0"/>
        <v>67</v>
      </c>
      <c r="K15" s="21">
        <v>212</v>
      </c>
      <c r="L15" s="331" t="s">
        <v>104</v>
      </c>
      <c r="M15" s="323"/>
      <c r="N15" s="323"/>
      <c r="O15" s="324"/>
    </row>
    <row r="16" spans="1:15" s="16" customFormat="1" x14ac:dyDescent="0.3">
      <c r="A16" s="19" t="s">
        <v>1</v>
      </c>
      <c r="B16" s="91" t="s">
        <v>252</v>
      </c>
      <c r="C16" s="92"/>
      <c r="D16" s="93"/>
      <c r="E16" s="76">
        <v>1993</v>
      </c>
      <c r="F16" s="77">
        <v>76.650000000000006</v>
      </c>
      <c r="G16" s="78" t="s">
        <v>143</v>
      </c>
      <c r="H16" s="315" t="s">
        <v>291</v>
      </c>
      <c r="I16" s="48">
        <v>24</v>
      </c>
      <c r="J16" s="18">
        <f t="shared" si="0"/>
        <v>71</v>
      </c>
      <c r="K16" s="21">
        <v>283</v>
      </c>
      <c r="L16" s="322" t="s">
        <v>135</v>
      </c>
      <c r="M16" s="312"/>
      <c r="N16" s="312"/>
      <c r="O16" s="312"/>
    </row>
    <row r="17" spans="1:15" s="16" customFormat="1" x14ac:dyDescent="0.3">
      <c r="A17" s="19" t="s">
        <v>0</v>
      </c>
      <c r="B17" s="162" t="s">
        <v>269</v>
      </c>
      <c r="C17" s="162"/>
      <c r="D17" s="162"/>
      <c r="E17" s="66">
        <v>1989</v>
      </c>
      <c r="F17" s="67">
        <v>117.5</v>
      </c>
      <c r="G17" s="68" t="s">
        <v>91</v>
      </c>
      <c r="H17" s="315" t="s">
        <v>291</v>
      </c>
      <c r="I17" s="47">
        <v>24</v>
      </c>
      <c r="J17" s="18">
        <f t="shared" si="0"/>
        <v>65</v>
      </c>
      <c r="K17" s="21">
        <v>348</v>
      </c>
      <c r="L17" s="331" t="s">
        <v>104</v>
      </c>
      <c r="M17" s="323"/>
      <c r="N17" s="323"/>
      <c r="O17" s="324"/>
    </row>
    <row r="18" spans="1:15" s="16" customFormat="1" x14ac:dyDescent="0.3">
      <c r="A18" s="378" t="s">
        <v>60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80"/>
    </row>
    <row r="19" spans="1:15" s="16" customFormat="1" x14ac:dyDescent="0.3">
      <c r="A19" s="19" t="s">
        <v>3</v>
      </c>
      <c r="B19" s="325" t="s">
        <v>146</v>
      </c>
      <c r="C19" s="326"/>
      <c r="D19" s="327"/>
      <c r="E19" s="328">
        <v>1994</v>
      </c>
      <c r="F19" s="329">
        <v>84.85</v>
      </c>
      <c r="G19" s="330" t="s">
        <v>91</v>
      </c>
      <c r="H19" s="20" t="s">
        <v>257</v>
      </c>
      <c r="I19" s="48">
        <v>24</v>
      </c>
      <c r="J19" s="18">
        <f>K19</f>
        <v>37</v>
      </c>
      <c r="K19" s="23">
        <v>37</v>
      </c>
      <c r="L19" s="41" t="s">
        <v>147</v>
      </c>
      <c r="M19" s="213"/>
      <c r="N19" s="213"/>
      <c r="O19" s="44"/>
    </row>
    <row r="20" spans="1:15" s="16" customFormat="1" x14ac:dyDescent="0.3">
      <c r="A20" s="19" t="s">
        <v>6</v>
      </c>
      <c r="B20" s="91" t="s">
        <v>148</v>
      </c>
      <c r="C20" s="92"/>
      <c r="D20" s="93"/>
      <c r="E20" s="76">
        <v>1994</v>
      </c>
      <c r="F20" s="77">
        <v>91.55</v>
      </c>
      <c r="G20" s="78" t="s">
        <v>91</v>
      </c>
      <c r="H20" s="65" t="s">
        <v>134</v>
      </c>
      <c r="I20" s="48">
        <v>24</v>
      </c>
      <c r="J20" s="18">
        <f>K20-K19</f>
        <v>46</v>
      </c>
      <c r="K20" s="21">
        <v>83</v>
      </c>
      <c r="L20" s="41" t="s">
        <v>147</v>
      </c>
      <c r="M20" s="323"/>
      <c r="N20" s="323"/>
      <c r="O20" s="324"/>
    </row>
    <row r="21" spans="1:15" s="16" customFormat="1" x14ac:dyDescent="0.3">
      <c r="A21" s="19" t="s">
        <v>4</v>
      </c>
      <c r="B21" s="325" t="s">
        <v>146</v>
      </c>
      <c r="C21" s="326"/>
      <c r="D21" s="327"/>
      <c r="E21" s="328">
        <v>1994</v>
      </c>
      <c r="F21" s="329">
        <v>84.85</v>
      </c>
      <c r="G21" s="330" t="s">
        <v>91</v>
      </c>
      <c r="H21" s="20" t="s">
        <v>257</v>
      </c>
      <c r="I21" s="48">
        <v>24</v>
      </c>
      <c r="J21" s="18">
        <f t="shared" ref="J21:J24" si="1">K21-K20</f>
        <v>57</v>
      </c>
      <c r="K21" s="21">
        <v>140</v>
      </c>
      <c r="L21" s="41" t="s">
        <v>147</v>
      </c>
      <c r="M21" s="323"/>
      <c r="N21" s="323"/>
      <c r="O21" s="324"/>
    </row>
    <row r="22" spans="1:15" s="16" customFormat="1" x14ac:dyDescent="0.3">
      <c r="A22" s="19" t="s">
        <v>2</v>
      </c>
      <c r="B22" s="91" t="s">
        <v>148</v>
      </c>
      <c r="C22" s="92"/>
      <c r="D22" s="93"/>
      <c r="E22" s="76">
        <v>1994</v>
      </c>
      <c r="F22" s="77">
        <v>91.55</v>
      </c>
      <c r="G22" s="78" t="s">
        <v>91</v>
      </c>
      <c r="H22" s="20" t="s">
        <v>257</v>
      </c>
      <c r="I22" s="48">
        <v>24</v>
      </c>
      <c r="J22" s="18">
        <f t="shared" si="1"/>
        <v>46</v>
      </c>
      <c r="K22" s="21">
        <v>186</v>
      </c>
      <c r="L22" s="41" t="s">
        <v>147</v>
      </c>
      <c r="M22" s="323"/>
      <c r="N22" s="323"/>
      <c r="O22" s="324"/>
    </row>
    <row r="23" spans="1:15" s="16" customFormat="1" x14ac:dyDescent="0.3">
      <c r="A23" s="19" t="s">
        <v>1</v>
      </c>
      <c r="B23" s="325" t="s">
        <v>146</v>
      </c>
      <c r="C23" s="326"/>
      <c r="D23" s="327"/>
      <c r="E23" s="328">
        <v>1994</v>
      </c>
      <c r="F23" s="329">
        <v>84.85</v>
      </c>
      <c r="G23" s="330" t="s">
        <v>91</v>
      </c>
      <c r="H23" s="20" t="s">
        <v>257</v>
      </c>
      <c r="I23" s="48">
        <v>24</v>
      </c>
      <c r="J23" s="18">
        <f t="shared" si="1"/>
        <v>61</v>
      </c>
      <c r="K23" s="21">
        <v>247</v>
      </c>
      <c r="L23" s="41" t="s">
        <v>147</v>
      </c>
      <c r="M23" s="48"/>
      <c r="N23" s="48"/>
      <c r="O23" s="48"/>
    </row>
    <row r="24" spans="1:15" s="16" customFormat="1" ht="14.4" customHeight="1" x14ac:dyDescent="0.3">
      <c r="A24" s="19" t="s">
        <v>0</v>
      </c>
      <c r="B24" s="91" t="s">
        <v>148</v>
      </c>
      <c r="C24" s="92"/>
      <c r="D24" s="93"/>
      <c r="E24" s="76">
        <v>1994</v>
      </c>
      <c r="F24" s="77">
        <v>91.55</v>
      </c>
      <c r="G24" s="78" t="s">
        <v>91</v>
      </c>
      <c r="H24" s="20" t="s">
        <v>257</v>
      </c>
      <c r="I24" s="48">
        <v>24</v>
      </c>
      <c r="J24" s="18">
        <f t="shared" si="1"/>
        <v>63</v>
      </c>
      <c r="K24" s="21">
        <v>310</v>
      </c>
      <c r="L24" s="41" t="s">
        <v>147</v>
      </c>
      <c r="M24" s="323"/>
      <c r="N24" s="323"/>
      <c r="O24" s="324"/>
    </row>
    <row r="25" spans="1:15" s="16" customFormat="1" x14ac:dyDescent="0.3">
      <c r="A25" s="375" t="s">
        <v>56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7"/>
    </row>
    <row r="26" spans="1:15" s="16" customFormat="1" x14ac:dyDescent="0.3">
      <c r="A26" s="19" t="s">
        <v>3</v>
      </c>
      <c r="B26" s="91" t="s">
        <v>220</v>
      </c>
      <c r="C26" s="96"/>
      <c r="D26" s="97"/>
      <c r="E26" s="76">
        <v>2002</v>
      </c>
      <c r="F26" s="77">
        <v>67.8</v>
      </c>
      <c r="G26" s="80" t="s">
        <v>124</v>
      </c>
      <c r="H26" s="232" t="s">
        <v>292</v>
      </c>
      <c r="I26" s="48">
        <v>24</v>
      </c>
      <c r="J26" s="18">
        <f>K26</f>
        <v>36</v>
      </c>
      <c r="K26" s="23">
        <v>36</v>
      </c>
      <c r="L26" s="70" t="s">
        <v>216</v>
      </c>
      <c r="M26" s="323"/>
      <c r="N26" s="323"/>
      <c r="O26" s="324"/>
    </row>
    <row r="27" spans="1:15" s="16" customFormat="1" x14ac:dyDescent="0.3">
      <c r="A27" s="19" t="s">
        <v>6</v>
      </c>
      <c r="B27" s="151" t="s">
        <v>223</v>
      </c>
      <c r="C27" s="151"/>
      <c r="D27" s="151"/>
      <c r="E27" s="76">
        <v>2001</v>
      </c>
      <c r="F27" s="77">
        <v>73.7</v>
      </c>
      <c r="G27" s="78" t="s">
        <v>95</v>
      </c>
      <c r="H27" s="232" t="s">
        <v>292</v>
      </c>
      <c r="I27" s="48">
        <v>24</v>
      </c>
      <c r="J27" s="18">
        <f>K27-K26</f>
        <v>37</v>
      </c>
      <c r="K27" s="21">
        <v>73</v>
      </c>
      <c r="L27" s="70" t="s">
        <v>216</v>
      </c>
      <c r="M27" s="323"/>
      <c r="N27" s="323"/>
      <c r="O27" s="324"/>
    </row>
    <row r="28" spans="1:15" s="16" customFormat="1" x14ac:dyDescent="0.3">
      <c r="A28" s="19" t="s">
        <v>4</v>
      </c>
      <c r="B28" s="91" t="s">
        <v>220</v>
      </c>
      <c r="C28" s="96"/>
      <c r="D28" s="97"/>
      <c r="E28" s="76">
        <v>2002</v>
      </c>
      <c r="F28" s="77">
        <v>67.8</v>
      </c>
      <c r="G28" s="80" t="s">
        <v>124</v>
      </c>
      <c r="H28" s="232" t="s">
        <v>292</v>
      </c>
      <c r="I28" s="48">
        <v>24</v>
      </c>
      <c r="J28" s="18">
        <f t="shared" ref="J28:J31" si="2">K28-K27</f>
        <v>49</v>
      </c>
      <c r="K28" s="21">
        <v>122</v>
      </c>
      <c r="L28" s="70" t="s">
        <v>216</v>
      </c>
      <c r="M28" s="323"/>
      <c r="N28" s="323"/>
      <c r="O28" s="324"/>
    </row>
    <row r="29" spans="1:15" s="16" customFormat="1" x14ac:dyDescent="0.3">
      <c r="A29" s="19" t="s">
        <v>2</v>
      </c>
      <c r="B29" s="151" t="s">
        <v>223</v>
      </c>
      <c r="C29" s="151"/>
      <c r="D29" s="151"/>
      <c r="E29" s="76">
        <v>2001</v>
      </c>
      <c r="F29" s="77">
        <v>73.7</v>
      </c>
      <c r="G29" s="78" t="s">
        <v>95</v>
      </c>
      <c r="H29" s="232" t="s">
        <v>292</v>
      </c>
      <c r="I29" s="48">
        <v>24</v>
      </c>
      <c r="J29" s="18">
        <f t="shared" si="2"/>
        <v>53</v>
      </c>
      <c r="K29" s="21">
        <v>175</v>
      </c>
      <c r="L29" s="70" t="s">
        <v>216</v>
      </c>
      <c r="M29" s="323"/>
      <c r="N29" s="323"/>
      <c r="O29" s="324"/>
    </row>
    <row r="30" spans="1:15" s="16" customFormat="1" x14ac:dyDescent="0.3">
      <c r="A30" s="19" t="s">
        <v>1</v>
      </c>
      <c r="B30" s="91" t="s">
        <v>220</v>
      </c>
      <c r="C30" s="96"/>
      <c r="D30" s="97"/>
      <c r="E30" s="76">
        <v>2002</v>
      </c>
      <c r="F30" s="77">
        <v>67.8</v>
      </c>
      <c r="G30" s="80" t="s">
        <v>124</v>
      </c>
      <c r="H30" s="232" t="s">
        <v>292</v>
      </c>
      <c r="I30" s="48">
        <v>24</v>
      </c>
      <c r="J30" s="18">
        <f t="shared" si="2"/>
        <v>67</v>
      </c>
      <c r="K30" s="21">
        <v>242</v>
      </c>
      <c r="L30" s="70" t="s">
        <v>216</v>
      </c>
      <c r="M30" s="312"/>
      <c r="N30" s="312"/>
      <c r="O30" s="312"/>
    </row>
    <row r="31" spans="1:15" s="16" customFormat="1" x14ac:dyDescent="0.3">
      <c r="A31" s="19" t="s">
        <v>0</v>
      </c>
      <c r="B31" s="151" t="s">
        <v>223</v>
      </c>
      <c r="C31" s="151"/>
      <c r="D31" s="151"/>
      <c r="E31" s="76">
        <v>2001</v>
      </c>
      <c r="F31" s="77">
        <v>73.7</v>
      </c>
      <c r="G31" s="78" t="s">
        <v>95</v>
      </c>
      <c r="H31" s="232" t="s">
        <v>292</v>
      </c>
      <c r="I31" s="48">
        <v>24</v>
      </c>
      <c r="J31" s="18">
        <f t="shared" si="2"/>
        <v>64</v>
      </c>
      <c r="K31" s="21">
        <v>306</v>
      </c>
      <c r="L31" s="70" t="s">
        <v>216</v>
      </c>
      <c r="M31" s="323"/>
      <c r="N31" s="323"/>
      <c r="O31" s="324"/>
    </row>
    <row r="32" spans="1:15" s="16" customFormat="1" x14ac:dyDescent="0.3">
      <c r="A32" s="375" t="s">
        <v>59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7"/>
    </row>
    <row r="33" spans="1:15" s="16" customFormat="1" x14ac:dyDescent="0.3">
      <c r="A33" s="19" t="s">
        <v>3</v>
      </c>
      <c r="B33" s="91" t="s">
        <v>243</v>
      </c>
      <c r="C33" s="92"/>
      <c r="D33" s="93"/>
      <c r="E33" s="80">
        <v>1999</v>
      </c>
      <c r="F33" s="100">
        <v>75.75</v>
      </c>
      <c r="G33" s="80" t="s">
        <v>95</v>
      </c>
      <c r="H33" s="65" t="s">
        <v>302</v>
      </c>
      <c r="I33" s="48">
        <v>24</v>
      </c>
      <c r="J33" s="18">
        <f>K33</f>
        <v>32</v>
      </c>
      <c r="K33" s="23">
        <v>32</v>
      </c>
      <c r="L33" s="41" t="s">
        <v>235</v>
      </c>
      <c r="M33" s="323"/>
      <c r="N33" s="323"/>
      <c r="O33" s="324"/>
    </row>
    <row r="34" spans="1:15" s="16" customFormat="1" x14ac:dyDescent="0.3">
      <c r="A34" s="19" t="s">
        <v>6</v>
      </c>
      <c r="B34" s="128" t="s">
        <v>204</v>
      </c>
      <c r="C34" s="129"/>
      <c r="D34" s="130"/>
      <c r="E34" s="66">
        <v>1995</v>
      </c>
      <c r="F34" s="77">
        <v>87.85</v>
      </c>
      <c r="G34" s="68" t="s">
        <v>95</v>
      </c>
      <c r="H34" s="65" t="s">
        <v>302</v>
      </c>
      <c r="I34" s="48">
        <v>24</v>
      </c>
      <c r="J34" s="18">
        <f>K34-K33</f>
        <v>31</v>
      </c>
      <c r="K34" s="21">
        <v>63</v>
      </c>
      <c r="L34" s="332" t="s">
        <v>215</v>
      </c>
      <c r="M34" s="323"/>
      <c r="N34" s="323"/>
      <c r="O34" s="324"/>
    </row>
    <row r="35" spans="1:15" s="16" customFormat="1" x14ac:dyDescent="0.3">
      <c r="A35" s="19" t="s">
        <v>4</v>
      </c>
      <c r="B35" s="91" t="s">
        <v>243</v>
      </c>
      <c r="C35" s="92"/>
      <c r="D35" s="93"/>
      <c r="E35" s="80">
        <v>1999</v>
      </c>
      <c r="F35" s="100">
        <v>75.75</v>
      </c>
      <c r="G35" s="80" t="s">
        <v>95</v>
      </c>
      <c r="H35" s="65" t="s">
        <v>302</v>
      </c>
      <c r="I35" s="48">
        <v>24</v>
      </c>
      <c r="J35" s="18">
        <f t="shared" ref="J35:J38" si="3">K35-K34</f>
        <v>43</v>
      </c>
      <c r="K35" s="21">
        <v>106</v>
      </c>
      <c r="L35" s="41" t="s">
        <v>235</v>
      </c>
      <c r="M35" s="323"/>
      <c r="N35" s="323"/>
      <c r="O35" s="324"/>
    </row>
    <row r="36" spans="1:15" s="16" customFormat="1" x14ac:dyDescent="0.3">
      <c r="A36" s="19" t="s">
        <v>2</v>
      </c>
      <c r="B36" s="128" t="s">
        <v>204</v>
      </c>
      <c r="C36" s="129"/>
      <c r="D36" s="130"/>
      <c r="E36" s="66">
        <v>1995</v>
      </c>
      <c r="F36" s="77">
        <v>87.85</v>
      </c>
      <c r="G36" s="68" t="s">
        <v>95</v>
      </c>
      <c r="H36" s="65" t="s">
        <v>302</v>
      </c>
      <c r="I36" s="48">
        <v>24</v>
      </c>
      <c r="J36" s="18">
        <f t="shared" si="3"/>
        <v>38</v>
      </c>
      <c r="K36" s="21">
        <v>144</v>
      </c>
      <c r="L36" s="332" t="s">
        <v>215</v>
      </c>
      <c r="M36" s="323"/>
      <c r="N36" s="323"/>
      <c r="O36" s="324"/>
    </row>
    <row r="37" spans="1:15" x14ac:dyDescent="0.3">
      <c r="A37" s="19" t="s">
        <v>1</v>
      </c>
      <c r="B37" s="91" t="s">
        <v>243</v>
      </c>
      <c r="C37" s="92"/>
      <c r="D37" s="93"/>
      <c r="E37" s="80">
        <v>1999</v>
      </c>
      <c r="F37" s="100">
        <v>75.75</v>
      </c>
      <c r="G37" s="80" t="s">
        <v>95</v>
      </c>
      <c r="H37" s="65" t="s">
        <v>302</v>
      </c>
      <c r="I37" s="48">
        <v>24</v>
      </c>
      <c r="J37" s="18">
        <f t="shared" si="3"/>
        <v>64</v>
      </c>
      <c r="K37" s="21">
        <v>208</v>
      </c>
      <c r="L37" s="41" t="s">
        <v>235</v>
      </c>
      <c r="M37" s="312"/>
      <c r="N37" s="312"/>
      <c r="O37" s="312"/>
    </row>
    <row r="38" spans="1:15" x14ac:dyDescent="0.3">
      <c r="A38" s="19" t="s">
        <v>0</v>
      </c>
      <c r="B38" s="128" t="s">
        <v>204</v>
      </c>
      <c r="C38" s="129"/>
      <c r="D38" s="130"/>
      <c r="E38" s="66">
        <v>1995</v>
      </c>
      <c r="F38" s="77">
        <v>87.85</v>
      </c>
      <c r="G38" s="68" t="s">
        <v>95</v>
      </c>
      <c r="H38" s="65" t="s">
        <v>302</v>
      </c>
      <c r="I38" s="48">
        <v>24</v>
      </c>
      <c r="J38" s="18">
        <f t="shared" si="3"/>
        <v>73</v>
      </c>
      <c r="K38" s="21">
        <v>281</v>
      </c>
      <c r="L38" s="332" t="s">
        <v>215</v>
      </c>
      <c r="M38" s="323"/>
      <c r="N38" s="323"/>
      <c r="O38" s="324"/>
    </row>
    <row r="39" spans="1:15" x14ac:dyDescent="0.3">
      <c r="A39" s="375" t="s">
        <v>61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7"/>
    </row>
    <row r="40" spans="1:15" x14ac:dyDescent="0.3">
      <c r="A40" s="19" t="s">
        <v>3</v>
      </c>
      <c r="B40" s="151" t="s">
        <v>138</v>
      </c>
      <c r="C40" s="151"/>
      <c r="D40" s="151"/>
      <c r="E40" s="76">
        <v>1999</v>
      </c>
      <c r="F40" s="77">
        <v>72.45</v>
      </c>
      <c r="G40" s="78" t="s">
        <v>91</v>
      </c>
      <c r="H40" s="103" t="s">
        <v>177</v>
      </c>
      <c r="I40" s="48">
        <v>24</v>
      </c>
      <c r="J40" s="18">
        <f>K40</f>
        <v>35</v>
      </c>
      <c r="K40" s="23">
        <v>35</v>
      </c>
      <c r="L40" s="95" t="s">
        <v>135</v>
      </c>
      <c r="M40" s="323"/>
      <c r="N40" s="323"/>
      <c r="O40" s="324"/>
    </row>
    <row r="41" spans="1:15" x14ac:dyDescent="0.3">
      <c r="A41" s="19" t="s">
        <v>6</v>
      </c>
      <c r="B41" s="90" t="s">
        <v>182</v>
      </c>
      <c r="C41" s="90"/>
      <c r="D41" s="90"/>
      <c r="E41" s="103">
        <v>1995</v>
      </c>
      <c r="F41" s="195">
        <v>77.2</v>
      </c>
      <c r="G41" s="103" t="s">
        <v>176</v>
      </c>
      <c r="H41" s="103" t="s">
        <v>177</v>
      </c>
      <c r="I41" s="48">
        <v>24</v>
      </c>
      <c r="J41" s="18">
        <f>K41-K40</f>
        <v>32</v>
      </c>
      <c r="K41" s="21">
        <v>67</v>
      </c>
      <c r="L41" s="89" t="s">
        <v>178</v>
      </c>
      <c r="M41" s="323"/>
      <c r="N41" s="323"/>
      <c r="O41" s="324"/>
    </row>
    <row r="42" spans="1:15" s="16" customFormat="1" ht="15.75" customHeight="1" x14ac:dyDescent="0.3">
      <c r="A42" s="19" t="s">
        <v>4</v>
      </c>
      <c r="B42" s="151" t="s">
        <v>138</v>
      </c>
      <c r="C42" s="151"/>
      <c r="D42" s="151"/>
      <c r="E42" s="76">
        <v>1999</v>
      </c>
      <c r="F42" s="77">
        <v>72.45</v>
      </c>
      <c r="G42" s="78" t="s">
        <v>91</v>
      </c>
      <c r="H42" s="103" t="s">
        <v>177</v>
      </c>
      <c r="I42" s="48">
        <v>24</v>
      </c>
      <c r="J42" s="18">
        <f t="shared" ref="J42:J45" si="4">K42-K41</f>
        <v>43</v>
      </c>
      <c r="K42" s="21">
        <v>110</v>
      </c>
      <c r="L42" s="95" t="s">
        <v>135</v>
      </c>
      <c r="M42" s="323"/>
      <c r="N42" s="323"/>
      <c r="O42" s="324"/>
    </row>
    <row r="43" spans="1:15" ht="15.75" customHeight="1" x14ac:dyDescent="0.3">
      <c r="A43" s="19" t="s">
        <v>2</v>
      </c>
      <c r="B43" s="90" t="s">
        <v>182</v>
      </c>
      <c r="C43" s="90"/>
      <c r="D43" s="90"/>
      <c r="E43" s="103">
        <v>1995</v>
      </c>
      <c r="F43" s="195">
        <v>77.2</v>
      </c>
      <c r="G43" s="103" t="s">
        <v>176</v>
      </c>
      <c r="H43" s="103" t="s">
        <v>177</v>
      </c>
      <c r="I43" s="48">
        <v>24</v>
      </c>
      <c r="J43" s="18">
        <f t="shared" si="4"/>
        <v>47</v>
      </c>
      <c r="K43" s="21">
        <v>157</v>
      </c>
      <c r="L43" s="89" t="s">
        <v>178</v>
      </c>
      <c r="M43" s="323"/>
      <c r="N43" s="323"/>
      <c r="O43" s="324"/>
    </row>
    <row r="44" spans="1:15" x14ac:dyDescent="0.3">
      <c r="A44" s="19" t="s">
        <v>1</v>
      </c>
      <c r="B44" s="151" t="s">
        <v>138</v>
      </c>
      <c r="C44" s="151"/>
      <c r="D44" s="151"/>
      <c r="E44" s="76">
        <v>1999</v>
      </c>
      <c r="F44" s="77">
        <v>72.45</v>
      </c>
      <c r="G44" s="78" t="s">
        <v>91</v>
      </c>
      <c r="H44" s="103" t="s">
        <v>177</v>
      </c>
      <c r="I44" s="48">
        <v>24</v>
      </c>
      <c r="J44" s="18">
        <f t="shared" si="4"/>
        <v>55</v>
      </c>
      <c r="K44" s="21">
        <v>212</v>
      </c>
      <c r="L44" s="95" t="s">
        <v>135</v>
      </c>
      <c r="M44" s="312"/>
      <c r="N44" s="312"/>
      <c r="O44" s="312"/>
    </row>
    <row r="45" spans="1:15" x14ac:dyDescent="0.3">
      <c r="A45" s="19" t="s">
        <v>0</v>
      </c>
      <c r="B45" s="90" t="s">
        <v>182</v>
      </c>
      <c r="C45" s="90"/>
      <c r="D45" s="90"/>
      <c r="E45" s="103">
        <v>1995</v>
      </c>
      <c r="F45" s="195">
        <v>77.2</v>
      </c>
      <c r="G45" s="103" t="s">
        <v>176</v>
      </c>
      <c r="H45" s="103" t="s">
        <v>177</v>
      </c>
      <c r="I45" s="48">
        <v>24</v>
      </c>
      <c r="J45" s="18">
        <f t="shared" si="4"/>
        <v>68</v>
      </c>
      <c r="K45" s="21">
        <v>280</v>
      </c>
      <c r="L45" s="89" t="s">
        <v>178</v>
      </c>
      <c r="M45" s="323"/>
      <c r="N45" s="323"/>
      <c r="O45" s="324"/>
    </row>
    <row r="46" spans="1:15" x14ac:dyDescent="0.3">
      <c r="A46" s="375" t="s">
        <v>58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7"/>
    </row>
    <row r="47" spans="1:15" s="16" customFormat="1" x14ac:dyDescent="0.3">
      <c r="A47" s="19" t="s">
        <v>3</v>
      </c>
      <c r="B47" s="333" t="s">
        <v>305</v>
      </c>
      <c r="C47" s="333"/>
      <c r="D47" s="333"/>
      <c r="E47" s="157">
        <v>2000</v>
      </c>
      <c r="F47" s="198">
        <v>62.65</v>
      </c>
      <c r="G47" s="80" t="s">
        <v>91</v>
      </c>
      <c r="H47" s="20" t="s">
        <v>306</v>
      </c>
      <c r="I47" s="48">
        <v>24</v>
      </c>
      <c r="J47" s="18">
        <f>K47</f>
        <v>29</v>
      </c>
      <c r="K47" s="23">
        <v>29</v>
      </c>
      <c r="L47" s="95" t="s">
        <v>135</v>
      </c>
      <c r="M47" s="323"/>
      <c r="N47" s="323"/>
      <c r="O47" s="324"/>
    </row>
    <row r="48" spans="1:15" s="16" customFormat="1" x14ac:dyDescent="0.3">
      <c r="A48" s="19" t="s">
        <v>6</v>
      </c>
      <c r="B48" s="34" t="s">
        <v>307</v>
      </c>
      <c r="C48" s="24"/>
      <c r="D48" s="25"/>
      <c r="E48" s="35">
        <v>1999</v>
      </c>
      <c r="F48" s="26">
        <v>74.2</v>
      </c>
      <c r="G48" s="27" t="s">
        <v>95</v>
      </c>
      <c r="H48" s="20" t="s">
        <v>306</v>
      </c>
      <c r="I48" s="48">
        <v>24</v>
      </c>
      <c r="J48" s="18">
        <f>K48-K47</f>
        <v>29</v>
      </c>
      <c r="K48" s="21">
        <v>58</v>
      </c>
      <c r="L48" s="95" t="s">
        <v>135</v>
      </c>
      <c r="M48" s="323"/>
      <c r="N48" s="323"/>
      <c r="O48" s="324"/>
    </row>
    <row r="49" spans="1:15" s="16" customFormat="1" x14ac:dyDescent="0.3">
      <c r="A49" s="19" t="s">
        <v>4</v>
      </c>
      <c r="B49" s="333" t="s">
        <v>305</v>
      </c>
      <c r="C49" s="333"/>
      <c r="D49" s="333"/>
      <c r="E49" s="157">
        <v>2000</v>
      </c>
      <c r="F49" s="198">
        <v>62.65</v>
      </c>
      <c r="G49" s="80" t="s">
        <v>91</v>
      </c>
      <c r="H49" s="20" t="s">
        <v>306</v>
      </c>
      <c r="I49" s="48">
        <v>24</v>
      </c>
      <c r="J49" s="18">
        <f t="shared" ref="J49:J52" si="5">K49-K48</f>
        <v>44</v>
      </c>
      <c r="K49" s="21">
        <v>102</v>
      </c>
      <c r="L49" s="95" t="s">
        <v>135</v>
      </c>
      <c r="M49" s="323"/>
      <c r="N49" s="323"/>
      <c r="O49" s="324"/>
    </row>
    <row r="50" spans="1:15" s="16" customFormat="1" x14ac:dyDescent="0.3">
      <c r="A50" s="19" t="s">
        <v>2</v>
      </c>
      <c r="B50" s="34" t="s">
        <v>307</v>
      </c>
      <c r="C50" s="24"/>
      <c r="D50" s="25"/>
      <c r="E50" s="35">
        <v>1999</v>
      </c>
      <c r="F50" s="26">
        <v>74.2</v>
      </c>
      <c r="G50" s="27" t="s">
        <v>95</v>
      </c>
      <c r="H50" s="20" t="s">
        <v>306</v>
      </c>
      <c r="I50" s="48">
        <v>24</v>
      </c>
      <c r="J50" s="18">
        <f t="shared" si="5"/>
        <v>40</v>
      </c>
      <c r="K50" s="21">
        <v>142</v>
      </c>
      <c r="L50" s="95" t="s">
        <v>135</v>
      </c>
      <c r="M50" s="323"/>
      <c r="N50" s="323"/>
      <c r="O50" s="324"/>
    </row>
    <row r="51" spans="1:15" s="16" customFormat="1" x14ac:dyDescent="0.3">
      <c r="A51" s="19" t="s">
        <v>1</v>
      </c>
      <c r="B51" s="333" t="s">
        <v>305</v>
      </c>
      <c r="C51" s="333"/>
      <c r="D51" s="333"/>
      <c r="E51" s="157">
        <v>2000</v>
      </c>
      <c r="F51" s="198">
        <v>62.65</v>
      </c>
      <c r="G51" s="80" t="s">
        <v>91</v>
      </c>
      <c r="H51" s="20" t="s">
        <v>306</v>
      </c>
      <c r="I51" s="48">
        <v>24</v>
      </c>
      <c r="J51" s="18">
        <f t="shared" si="5"/>
        <v>64</v>
      </c>
      <c r="K51" s="21">
        <v>206</v>
      </c>
      <c r="L51" s="95" t="s">
        <v>135</v>
      </c>
      <c r="M51" s="312"/>
      <c r="N51" s="312"/>
      <c r="O51" s="312"/>
    </row>
    <row r="52" spans="1:15" x14ac:dyDescent="0.3">
      <c r="A52" s="19" t="s">
        <v>0</v>
      </c>
      <c r="B52" s="34" t="s">
        <v>307</v>
      </c>
      <c r="C52" s="24"/>
      <c r="D52" s="25"/>
      <c r="E52" s="35">
        <v>1999</v>
      </c>
      <c r="F52" s="26">
        <v>74.2</v>
      </c>
      <c r="G52" s="27" t="s">
        <v>95</v>
      </c>
      <c r="H52" s="20" t="s">
        <v>306</v>
      </c>
      <c r="I52" s="48">
        <v>24</v>
      </c>
      <c r="J52" s="18">
        <f t="shared" si="5"/>
        <v>66</v>
      </c>
      <c r="K52" s="21">
        <v>272</v>
      </c>
      <c r="L52" s="95" t="s">
        <v>135</v>
      </c>
      <c r="M52" s="323"/>
      <c r="N52" s="323"/>
      <c r="O52" s="324"/>
    </row>
    <row r="53" spans="1:15" s="16" customFormat="1" x14ac:dyDescent="0.3">
      <c r="A53" s="375" t="s">
        <v>303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7"/>
    </row>
    <row r="54" spans="1:15" s="16" customFormat="1" x14ac:dyDescent="0.3">
      <c r="A54" s="19" t="s">
        <v>3</v>
      </c>
      <c r="B54" s="91" t="s">
        <v>267</v>
      </c>
      <c r="C54" s="92"/>
      <c r="D54" s="93"/>
      <c r="E54" s="80">
        <v>1990</v>
      </c>
      <c r="F54" s="100">
        <v>72.75</v>
      </c>
      <c r="G54" s="80" t="s">
        <v>91</v>
      </c>
      <c r="H54" s="20" t="s">
        <v>308</v>
      </c>
      <c r="I54" s="312">
        <v>24</v>
      </c>
      <c r="J54" s="18">
        <f>K54</f>
        <v>32</v>
      </c>
      <c r="K54" s="23">
        <v>32</v>
      </c>
      <c r="L54" s="70" t="s">
        <v>102</v>
      </c>
      <c r="M54" s="323"/>
      <c r="N54" s="323"/>
      <c r="O54" s="324"/>
    </row>
    <row r="55" spans="1:15" s="16" customFormat="1" x14ac:dyDescent="0.3">
      <c r="A55" s="19" t="s">
        <v>6</v>
      </c>
      <c r="B55" s="42" t="s">
        <v>290</v>
      </c>
      <c r="C55" s="43"/>
      <c r="D55" s="44"/>
      <c r="E55" s="36">
        <v>1985</v>
      </c>
      <c r="F55" s="37">
        <v>82.75</v>
      </c>
      <c r="G55" s="31" t="s">
        <v>91</v>
      </c>
      <c r="H55" s="20" t="s">
        <v>308</v>
      </c>
      <c r="I55" s="312">
        <v>24</v>
      </c>
      <c r="J55" s="18">
        <f>K55-K54</f>
        <v>30</v>
      </c>
      <c r="K55" s="21">
        <v>62</v>
      </c>
      <c r="L55" s="322" t="s">
        <v>104</v>
      </c>
      <c r="M55" s="323"/>
      <c r="N55" s="323"/>
      <c r="O55" s="324"/>
    </row>
    <row r="56" spans="1:15" s="16" customFormat="1" x14ac:dyDescent="0.3">
      <c r="A56" s="19" t="s">
        <v>4</v>
      </c>
      <c r="B56" s="91" t="s">
        <v>267</v>
      </c>
      <c r="C56" s="92"/>
      <c r="D56" s="93"/>
      <c r="E56" s="80">
        <v>1990</v>
      </c>
      <c r="F56" s="100">
        <v>72.75</v>
      </c>
      <c r="G56" s="80" t="s">
        <v>91</v>
      </c>
      <c r="H56" s="20" t="s">
        <v>308</v>
      </c>
      <c r="I56" s="312">
        <v>24</v>
      </c>
      <c r="J56" s="18">
        <f t="shared" ref="J56:J59" si="6">K56-K55</f>
        <v>42</v>
      </c>
      <c r="K56" s="21">
        <v>104</v>
      </c>
      <c r="L56" s="70" t="s">
        <v>102</v>
      </c>
      <c r="M56" s="323"/>
      <c r="N56" s="323"/>
      <c r="O56" s="324"/>
    </row>
    <row r="57" spans="1:15" s="16" customFormat="1" x14ac:dyDescent="0.3">
      <c r="A57" s="19" t="s">
        <v>2</v>
      </c>
      <c r="B57" s="42" t="s">
        <v>290</v>
      </c>
      <c r="C57" s="43"/>
      <c r="D57" s="44"/>
      <c r="E57" s="36">
        <v>1985</v>
      </c>
      <c r="F57" s="37">
        <v>82.75</v>
      </c>
      <c r="G57" s="31" t="s">
        <v>91</v>
      </c>
      <c r="H57" s="20" t="s">
        <v>308</v>
      </c>
      <c r="I57" s="312">
        <v>24</v>
      </c>
      <c r="J57" s="18">
        <f t="shared" si="6"/>
        <v>21</v>
      </c>
      <c r="K57" s="21">
        <v>125</v>
      </c>
      <c r="L57" s="322" t="s">
        <v>104</v>
      </c>
      <c r="M57" s="323"/>
      <c r="N57" s="323"/>
      <c r="O57" s="324"/>
    </row>
    <row r="58" spans="1:15" s="16" customFormat="1" x14ac:dyDescent="0.3">
      <c r="A58" s="19" t="s">
        <v>1</v>
      </c>
      <c r="B58" s="91" t="s">
        <v>267</v>
      </c>
      <c r="C58" s="92"/>
      <c r="D58" s="93"/>
      <c r="E58" s="80">
        <v>1990</v>
      </c>
      <c r="F58" s="100">
        <v>72.75</v>
      </c>
      <c r="G58" s="80" t="s">
        <v>91</v>
      </c>
      <c r="H58" s="20" t="s">
        <v>308</v>
      </c>
      <c r="I58" s="312">
        <v>24</v>
      </c>
      <c r="J58" s="18">
        <f t="shared" si="6"/>
        <v>63</v>
      </c>
      <c r="K58" s="21">
        <v>188</v>
      </c>
      <c r="L58" s="70" t="s">
        <v>102</v>
      </c>
      <c r="M58" s="312"/>
      <c r="N58" s="312"/>
      <c r="O58" s="312"/>
    </row>
    <row r="59" spans="1:15" s="16" customFormat="1" x14ac:dyDescent="0.3">
      <c r="A59" s="19" t="s">
        <v>0</v>
      </c>
      <c r="B59" s="42" t="s">
        <v>290</v>
      </c>
      <c r="C59" s="43"/>
      <c r="D59" s="44"/>
      <c r="E59" s="36">
        <v>1985</v>
      </c>
      <c r="F59" s="37">
        <v>82.75</v>
      </c>
      <c r="G59" s="31" t="s">
        <v>91</v>
      </c>
      <c r="H59" s="20" t="s">
        <v>308</v>
      </c>
      <c r="I59" s="312">
        <v>24</v>
      </c>
      <c r="J59" s="18">
        <f t="shared" si="6"/>
        <v>69</v>
      </c>
      <c r="K59" s="21">
        <v>257</v>
      </c>
      <c r="L59" s="322" t="s">
        <v>104</v>
      </c>
      <c r="M59" s="323"/>
      <c r="N59" s="323"/>
      <c r="O59" s="324"/>
    </row>
    <row r="60" spans="1:15" s="16" customFormat="1" x14ac:dyDescent="0.3">
      <c r="A60" s="375" t="s">
        <v>304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7"/>
    </row>
    <row r="61" spans="1:15" s="16" customFormat="1" x14ac:dyDescent="0.3">
      <c r="A61" s="19" t="s">
        <v>3</v>
      </c>
      <c r="B61" s="140" t="s">
        <v>166</v>
      </c>
      <c r="C61" s="141"/>
      <c r="D61" s="142"/>
      <c r="E61" s="143">
        <v>1997</v>
      </c>
      <c r="F61" s="144">
        <v>71.150000000000006</v>
      </c>
      <c r="G61" s="78" t="s">
        <v>95</v>
      </c>
      <c r="H61" s="135" t="s">
        <v>165</v>
      </c>
      <c r="I61" s="312">
        <v>24</v>
      </c>
      <c r="J61" s="18">
        <f>K61</f>
        <v>28</v>
      </c>
      <c r="K61" s="23">
        <v>28</v>
      </c>
      <c r="L61" s="334" t="s">
        <v>164</v>
      </c>
      <c r="M61" s="323"/>
      <c r="N61" s="323"/>
      <c r="O61" s="324"/>
    </row>
    <row r="62" spans="1:15" s="16" customFormat="1" x14ac:dyDescent="0.3">
      <c r="A62" s="19" t="s">
        <v>6</v>
      </c>
      <c r="B62" s="91" t="s">
        <v>141</v>
      </c>
      <c r="C62" s="92"/>
      <c r="D62" s="93"/>
      <c r="E62" s="76">
        <v>1961</v>
      </c>
      <c r="F62" s="77">
        <v>82.45</v>
      </c>
      <c r="G62" s="78" t="s">
        <v>95</v>
      </c>
      <c r="H62" s="135" t="s">
        <v>165</v>
      </c>
      <c r="I62" s="312">
        <v>24</v>
      </c>
      <c r="J62" s="18">
        <f>K62-K61</f>
        <v>24</v>
      </c>
      <c r="K62" s="21">
        <v>52</v>
      </c>
      <c r="L62" s="95" t="s">
        <v>142</v>
      </c>
      <c r="M62" s="323"/>
      <c r="N62" s="323"/>
      <c r="O62" s="324"/>
    </row>
    <row r="63" spans="1:15" s="16" customFormat="1" x14ac:dyDescent="0.3">
      <c r="A63" s="19" t="s">
        <v>4</v>
      </c>
      <c r="B63" s="140" t="s">
        <v>166</v>
      </c>
      <c r="C63" s="141"/>
      <c r="D63" s="142"/>
      <c r="E63" s="143">
        <v>1997</v>
      </c>
      <c r="F63" s="144">
        <v>71.150000000000006</v>
      </c>
      <c r="G63" s="78" t="s">
        <v>95</v>
      </c>
      <c r="H63" s="135" t="s">
        <v>165</v>
      </c>
      <c r="I63" s="312">
        <v>24</v>
      </c>
      <c r="J63" s="18">
        <f t="shared" ref="J63:J66" si="7">K63-K62</f>
        <v>43</v>
      </c>
      <c r="K63" s="21">
        <v>95</v>
      </c>
      <c r="L63" s="334" t="s">
        <v>164</v>
      </c>
      <c r="M63" s="323"/>
      <c r="N63" s="323"/>
      <c r="O63" s="324"/>
    </row>
    <row r="64" spans="1:15" s="16" customFormat="1" x14ac:dyDescent="0.3">
      <c r="A64" s="19" t="s">
        <v>2</v>
      </c>
      <c r="B64" s="91" t="s">
        <v>141</v>
      </c>
      <c r="C64" s="92"/>
      <c r="D64" s="93"/>
      <c r="E64" s="76">
        <v>1961</v>
      </c>
      <c r="F64" s="77">
        <v>82.45</v>
      </c>
      <c r="G64" s="78" t="s">
        <v>95</v>
      </c>
      <c r="H64" s="135" t="s">
        <v>165</v>
      </c>
      <c r="I64" s="312">
        <v>24</v>
      </c>
      <c r="J64" s="18">
        <f t="shared" si="7"/>
        <v>37</v>
      </c>
      <c r="K64" s="21">
        <v>132</v>
      </c>
      <c r="L64" s="95" t="s">
        <v>142</v>
      </c>
      <c r="M64" s="323"/>
      <c r="N64" s="323"/>
      <c r="O64" s="324"/>
    </row>
    <row r="65" spans="1:17" s="16" customFormat="1" x14ac:dyDescent="0.3">
      <c r="A65" s="19" t="s">
        <v>1</v>
      </c>
      <c r="B65" s="140" t="s">
        <v>166</v>
      </c>
      <c r="C65" s="141"/>
      <c r="D65" s="142"/>
      <c r="E65" s="143">
        <v>1997</v>
      </c>
      <c r="F65" s="144">
        <v>71.150000000000006</v>
      </c>
      <c r="G65" s="78" t="s">
        <v>95</v>
      </c>
      <c r="H65" s="135" t="s">
        <v>165</v>
      </c>
      <c r="I65" s="312">
        <v>24</v>
      </c>
      <c r="J65" s="18">
        <f t="shared" si="7"/>
        <v>56</v>
      </c>
      <c r="K65" s="21">
        <v>188</v>
      </c>
      <c r="L65" s="334" t="s">
        <v>164</v>
      </c>
      <c r="M65" s="312"/>
      <c r="N65" s="312"/>
      <c r="O65" s="312"/>
    </row>
    <row r="66" spans="1:17" s="16" customFormat="1" x14ac:dyDescent="0.3">
      <c r="A66" s="19" t="s">
        <v>0</v>
      </c>
      <c r="B66" s="91" t="s">
        <v>141</v>
      </c>
      <c r="C66" s="92"/>
      <c r="D66" s="93"/>
      <c r="E66" s="76">
        <v>1961</v>
      </c>
      <c r="F66" s="77">
        <v>82.45</v>
      </c>
      <c r="G66" s="78" t="s">
        <v>95</v>
      </c>
      <c r="H66" s="135" t="s">
        <v>165</v>
      </c>
      <c r="I66" s="312">
        <v>24</v>
      </c>
      <c r="J66" s="18">
        <f t="shared" si="7"/>
        <v>66</v>
      </c>
      <c r="K66" s="21">
        <v>254</v>
      </c>
      <c r="L66" s="95" t="s">
        <v>142</v>
      </c>
      <c r="M66" s="323"/>
      <c r="N66" s="323"/>
      <c r="O66" s="324"/>
    </row>
    <row r="67" spans="1:17" s="16" customFormat="1" x14ac:dyDescent="0.3">
      <c r="A67" s="14" t="s">
        <v>33</v>
      </c>
      <c r="B67" s="14"/>
      <c r="C67" s="14"/>
      <c r="D67" s="13"/>
      <c r="E67" s="14" t="s">
        <v>30</v>
      </c>
      <c r="F67" s="14"/>
      <c r="G67" s="14"/>
      <c r="H67" s="14" t="s">
        <v>33</v>
      </c>
      <c r="I67" s="14"/>
      <c r="J67" s="14" t="s">
        <v>31</v>
      </c>
      <c r="K67" s="14"/>
      <c r="L67" s="14"/>
      <c r="M67" s="13"/>
      <c r="N67" s="14"/>
      <c r="O67" s="14"/>
      <c r="Q67" s="14"/>
    </row>
    <row r="68" spans="1:17" s="16" customFormat="1" x14ac:dyDescent="0.3">
      <c r="A68" s="14" t="s">
        <v>65</v>
      </c>
      <c r="B68" s="14"/>
      <c r="C68" s="14"/>
      <c r="D68" s="14"/>
      <c r="E68" s="14" t="s">
        <v>28</v>
      </c>
      <c r="F68" s="14"/>
      <c r="G68" s="14"/>
      <c r="H68" s="14" t="s">
        <v>35</v>
      </c>
      <c r="I68" s="14"/>
      <c r="J68" s="14" t="s">
        <v>66</v>
      </c>
      <c r="K68" s="14"/>
      <c r="L68" s="14"/>
      <c r="M68" s="14"/>
      <c r="N68" s="14"/>
      <c r="O68" s="14"/>
      <c r="Q68" s="14"/>
    </row>
    <row r="69" spans="1:17" s="16" customFormat="1" x14ac:dyDescent="0.3"/>
    <row r="70" spans="1:17" s="16" customFormat="1" x14ac:dyDescent="0.3"/>
    <row r="71" spans="1:17" s="16" customFormat="1" x14ac:dyDescent="0.3"/>
    <row r="78" spans="1:17" x14ac:dyDescent="0.3">
      <c r="A78" t="s">
        <v>33</v>
      </c>
      <c r="D78" s="10"/>
      <c r="E78" t="s">
        <v>30</v>
      </c>
      <c r="H78" t="s">
        <v>33</v>
      </c>
      <c r="J78" t="s">
        <v>31</v>
      </c>
    </row>
    <row r="79" spans="1:17" x14ac:dyDescent="0.3">
      <c r="A79" t="s">
        <v>65</v>
      </c>
      <c r="E79" t="s">
        <v>28</v>
      </c>
      <c r="H79" t="s">
        <v>35</v>
      </c>
      <c r="J79" t="s">
        <v>66</v>
      </c>
    </row>
  </sheetData>
  <mergeCells count="24">
    <mergeCell ref="A9:A10"/>
    <mergeCell ref="E9:E10"/>
    <mergeCell ref="F9:F10"/>
    <mergeCell ref="G9:G10"/>
    <mergeCell ref="A46:O46"/>
    <mergeCell ref="A25:O25"/>
    <mergeCell ref="A32:O32"/>
    <mergeCell ref="A39:O39"/>
    <mergeCell ref="A53:O53"/>
    <mergeCell ref="A60:O60"/>
    <mergeCell ref="A11:O11"/>
    <mergeCell ref="L4:O4"/>
    <mergeCell ref="H9:H10"/>
    <mergeCell ref="L5:N5"/>
    <mergeCell ref="L9:O10"/>
    <mergeCell ref="A18:O18"/>
    <mergeCell ref="B9:D10"/>
    <mergeCell ref="A7:D7"/>
    <mergeCell ref="A8:D8"/>
    <mergeCell ref="F8:H8"/>
    <mergeCell ref="L8:O8"/>
    <mergeCell ref="I9:I10"/>
    <mergeCell ref="J9:J10"/>
    <mergeCell ref="K9:K10"/>
  </mergeCells>
  <pageMargins left="0.69999998807907104" right="0.69999998807907104" top="0.75" bottom="0.75" header="0.30000001192092896" footer="0.300000011920928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63мдц">
    <tabColor rgb="FF00B050"/>
  </sheetPr>
  <dimension ref="A1:O21"/>
  <sheetViews>
    <sheetView topLeftCell="A10" zoomScale="130" zoomScaleNormal="130" zoomScaleSheetLayoutView="75" workbookViewId="0">
      <selection activeCell="M18" sqref="M18"/>
    </sheetView>
  </sheetViews>
  <sheetFormatPr defaultColWidth="9.109375" defaultRowHeight="13.8" x14ac:dyDescent="0.3"/>
  <cols>
    <col min="1" max="1" width="5.6640625" style="107" customWidth="1"/>
    <col min="2" max="2" width="5.5546875" style="107" customWidth="1"/>
    <col min="3" max="3" width="6.6640625" style="107" customWidth="1"/>
    <col min="4" max="4" width="8.33203125" style="107" customWidth="1"/>
    <col min="5" max="5" width="5.33203125" style="107" customWidth="1"/>
    <col min="6" max="6" width="5.6640625" style="107" customWidth="1"/>
    <col min="7" max="7" width="5.33203125" style="107" customWidth="1"/>
    <col min="8" max="8" width="26.109375" style="107" customWidth="1"/>
    <col min="9" max="9" width="4.109375" style="107" customWidth="1"/>
    <col min="10" max="10" width="4.33203125" style="107" customWidth="1"/>
    <col min="11" max="11" width="12" style="107" customWidth="1"/>
    <col min="12" max="12" width="5.109375" style="107" customWidth="1"/>
    <col min="13" max="13" width="5.5546875" style="107" customWidth="1"/>
    <col min="14" max="14" width="5.109375" style="107" customWidth="1"/>
    <col min="15" max="15" width="19.88671875" style="107" customWidth="1"/>
    <col min="16" max="16384" width="9.109375" style="107"/>
  </cols>
  <sheetData>
    <row r="1" spans="1:15" x14ac:dyDescent="0.3">
      <c r="A1" s="109" t="s">
        <v>11</v>
      </c>
      <c r="B1" s="108"/>
      <c r="C1" s="108"/>
      <c r="D1" s="108"/>
      <c r="E1" s="109"/>
      <c r="F1" s="110"/>
      <c r="G1" s="110"/>
      <c r="H1" s="110"/>
      <c r="I1" s="110"/>
      <c r="J1" s="110"/>
      <c r="K1" s="110"/>
    </row>
    <row r="2" spans="1:15" x14ac:dyDescent="0.3">
      <c r="A2" s="109" t="s">
        <v>10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</row>
    <row r="3" spans="1:15" x14ac:dyDescent="0.3">
      <c r="A3" s="108"/>
      <c r="B3" s="108"/>
      <c r="C3" s="108"/>
      <c r="D3" s="108"/>
      <c r="E3" s="110"/>
      <c r="F3" s="110"/>
      <c r="G3" s="109" t="s">
        <v>75</v>
      </c>
      <c r="H3" s="110"/>
      <c r="I3" s="110"/>
      <c r="J3" s="110"/>
      <c r="K3" s="110"/>
    </row>
    <row r="4" spans="1:15" x14ac:dyDescent="0.3">
      <c r="J4" s="108" t="s">
        <v>246</v>
      </c>
      <c r="L4" s="365" t="s">
        <v>20</v>
      </c>
      <c r="M4" s="366"/>
      <c r="N4" s="366"/>
      <c r="O4" s="367"/>
    </row>
    <row r="5" spans="1:15" ht="25.2" x14ac:dyDescent="0.3">
      <c r="A5" s="111" t="s">
        <v>49</v>
      </c>
      <c r="B5" s="112">
        <v>4</v>
      </c>
      <c r="C5" s="113" t="s">
        <v>46</v>
      </c>
      <c r="D5" s="112" t="s">
        <v>68</v>
      </c>
      <c r="E5" s="113" t="s">
        <v>53</v>
      </c>
      <c r="F5" s="112">
        <v>2018</v>
      </c>
      <c r="H5" s="114" t="s">
        <v>14</v>
      </c>
      <c r="J5" s="107" t="s">
        <v>32</v>
      </c>
      <c r="L5" s="115" t="s">
        <v>247</v>
      </c>
      <c r="M5" s="116"/>
      <c r="N5" s="117"/>
      <c r="O5" s="117"/>
    </row>
    <row r="6" spans="1:15" x14ac:dyDescent="0.3">
      <c r="H6" s="118" t="s">
        <v>18</v>
      </c>
      <c r="L6" s="119" t="s">
        <v>8</v>
      </c>
      <c r="M6" s="120"/>
      <c r="N6" s="121"/>
      <c r="O6" s="121"/>
    </row>
    <row r="7" spans="1:15" x14ac:dyDescent="0.3">
      <c r="A7" s="335" t="s">
        <v>16</v>
      </c>
      <c r="B7" s="336"/>
      <c r="C7" s="336"/>
      <c r="D7" s="337"/>
      <c r="H7" s="107" t="s">
        <v>69</v>
      </c>
    </row>
    <row r="8" spans="1:15" ht="15.6" x14ac:dyDescent="0.3">
      <c r="A8" s="338" t="s">
        <v>74</v>
      </c>
      <c r="B8" s="339"/>
      <c r="C8" s="339"/>
      <c r="D8" s="340"/>
      <c r="F8" s="341" t="s">
        <v>29</v>
      </c>
      <c r="G8" s="341"/>
      <c r="H8" s="341"/>
      <c r="I8" s="122"/>
      <c r="L8" s="342" t="s">
        <v>71</v>
      </c>
      <c r="M8" s="343"/>
      <c r="N8" s="343"/>
      <c r="O8" s="344"/>
    </row>
    <row r="9" spans="1:15" ht="15.6" x14ac:dyDescent="0.3">
      <c r="A9" s="123"/>
      <c r="B9" s="123"/>
      <c r="C9" s="123"/>
      <c r="D9" s="123"/>
      <c r="H9" s="122" t="s">
        <v>38</v>
      </c>
      <c r="I9" s="122" t="s">
        <v>40</v>
      </c>
      <c r="J9" s="124"/>
      <c r="L9" s="125"/>
      <c r="M9" s="125"/>
      <c r="N9" s="125"/>
      <c r="O9" s="125"/>
    </row>
    <row r="10" spans="1:15" ht="15" customHeight="1" x14ac:dyDescent="0.3">
      <c r="A10" s="353" t="s">
        <v>45</v>
      </c>
      <c r="B10" s="355" t="s">
        <v>64</v>
      </c>
      <c r="C10" s="356"/>
      <c r="D10" s="357"/>
      <c r="E10" s="361" t="s">
        <v>17</v>
      </c>
      <c r="F10" s="363" t="s">
        <v>12</v>
      </c>
      <c r="G10" s="361" t="s">
        <v>13</v>
      </c>
      <c r="H10" s="351" t="s">
        <v>44</v>
      </c>
      <c r="I10" s="361" t="s">
        <v>21</v>
      </c>
      <c r="J10" s="372" t="s">
        <v>23</v>
      </c>
      <c r="K10" s="182" t="s">
        <v>24</v>
      </c>
      <c r="L10" s="345" t="s">
        <v>50</v>
      </c>
      <c r="M10" s="347" t="s">
        <v>63</v>
      </c>
      <c r="N10" s="349" t="s">
        <v>15</v>
      </c>
      <c r="O10" s="362" t="s">
        <v>34</v>
      </c>
    </row>
    <row r="11" spans="1:15" ht="47.25" customHeight="1" x14ac:dyDescent="0.3">
      <c r="A11" s="354"/>
      <c r="B11" s="358"/>
      <c r="C11" s="359"/>
      <c r="D11" s="360"/>
      <c r="E11" s="362"/>
      <c r="F11" s="364"/>
      <c r="G11" s="362"/>
      <c r="H11" s="352"/>
      <c r="I11" s="362"/>
      <c r="J11" s="373"/>
      <c r="K11" s="126" t="s">
        <v>47</v>
      </c>
      <c r="L11" s="346"/>
      <c r="M11" s="348"/>
      <c r="N11" s="350"/>
      <c r="O11" s="368"/>
    </row>
    <row r="12" spans="1:15" ht="15" customHeight="1" x14ac:dyDescent="0.3">
      <c r="A12" s="183" t="s">
        <v>3</v>
      </c>
      <c r="B12" s="133" t="s">
        <v>153</v>
      </c>
      <c r="C12" s="87"/>
      <c r="D12" s="87"/>
      <c r="E12" s="134">
        <v>1997</v>
      </c>
      <c r="F12" s="197">
        <v>59.7</v>
      </c>
      <c r="G12" s="134" t="s">
        <v>124</v>
      </c>
      <c r="H12" s="35" t="s">
        <v>162</v>
      </c>
      <c r="I12" s="134">
        <v>24</v>
      </c>
      <c r="J12" s="203">
        <v>4</v>
      </c>
      <c r="K12" s="163">
        <v>54</v>
      </c>
      <c r="L12" s="81">
        <f t="shared" ref="L12:L19" si="0">K12*J12</f>
        <v>216</v>
      </c>
      <c r="M12" s="40">
        <v>20</v>
      </c>
      <c r="N12" s="40" t="s">
        <v>179</v>
      </c>
      <c r="O12" s="28" t="s">
        <v>152</v>
      </c>
    </row>
    <row r="13" spans="1:15" ht="15" customHeight="1" x14ac:dyDescent="0.3">
      <c r="A13" s="183" t="s">
        <v>6</v>
      </c>
      <c r="B13" s="162" t="s">
        <v>167</v>
      </c>
      <c r="C13" s="162"/>
      <c r="D13" s="162"/>
      <c r="E13" s="66">
        <v>1992</v>
      </c>
      <c r="F13" s="77">
        <v>61.7</v>
      </c>
      <c r="G13" s="68">
        <v>1</v>
      </c>
      <c r="H13" s="56" t="s">
        <v>168</v>
      </c>
      <c r="I13" s="56">
        <v>24</v>
      </c>
      <c r="J13" s="158">
        <v>4</v>
      </c>
      <c r="K13" s="54">
        <v>52</v>
      </c>
      <c r="L13" s="81">
        <f t="shared" si="0"/>
        <v>208</v>
      </c>
      <c r="M13" s="158">
        <v>18</v>
      </c>
      <c r="N13" s="208" t="s">
        <v>179</v>
      </c>
      <c r="O13" s="71" t="s">
        <v>169</v>
      </c>
    </row>
    <row r="14" spans="1:15" ht="15" customHeight="1" x14ac:dyDescent="0.3">
      <c r="A14" s="183" t="s">
        <v>4</v>
      </c>
      <c r="B14" s="128" t="s">
        <v>240</v>
      </c>
      <c r="C14" s="129"/>
      <c r="D14" s="130"/>
      <c r="E14" s="54">
        <v>2001</v>
      </c>
      <c r="F14" s="55">
        <v>61.15</v>
      </c>
      <c r="G14" s="56" t="s">
        <v>124</v>
      </c>
      <c r="H14" s="88" t="s">
        <v>230</v>
      </c>
      <c r="I14" s="56">
        <v>24</v>
      </c>
      <c r="J14" s="158">
        <v>4</v>
      </c>
      <c r="K14" s="54">
        <v>30</v>
      </c>
      <c r="L14" s="81">
        <f t="shared" si="0"/>
        <v>120</v>
      </c>
      <c r="M14" s="158">
        <v>16</v>
      </c>
      <c r="N14" s="158" t="s">
        <v>78</v>
      </c>
      <c r="O14" s="58" t="s">
        <v>235</v>
      </c>
    </row>
    <row r="15" spans="1:15" ht="15" customHeight="1" x14ac:dyDescent="0.3">
      <c r="A15" s="183" t="s">
        <v>2</v>
      </c>
      <c r="B15" s="59" t="s">
        <v>90</v>
      </c>
      <c r="C15" s="60"/>
      <c r="D15" s="61"/>
      <c r="E15" s="66">
        <v>1954</v>
      </c>
      <c r="F15" s="67">
        <v>60.25</v>
      </c>
      <c r="G15" s="68" t="s">
        <v>91</v>
      </c>
      <c r="H15" s="56" t="s">
        <v>92</v>
      </c>
      <c r="I15" s="56">
        <v>16</v>
      </c>
      <c r="J15" s="158">
        <v>1</v>
      </c>
      <c r="K15" s="54">
        <v>81</v>
      </c>
      <c r="L15" s="81">
        <f t="shared" si="0"/>
        <v>81</v>
      </c>
      <c r="M15" s="158">
        <v>15</v>
      </c>
      <c r="N15" s="158" t="s">
        <v>293</v>
      </c>
      <c r="O15" s="69" t="s">
        <v>93</v>
      </c>
    </row>
    <row r="16" spans="1:15" ht="15" customHeight="1" x14ac:dyDescent="0.3">
      <c r="A16" s="183" t="s">
        <v>1</v>
      </c>
      <c r="B16" s="128" t="s">
        <v>238</v>
      </c>
      <c r="C16" s="129"/>
      <c r="D16" s="130"/>
      <c r="E16" s="54">
        <v>2003</v>
      </c>
      <c r="F16" s="55">
        <v>57.15</v>
      </c>
      <c r="G16" s="56" t="s">
        <v>239</v>
      </c>
      <c r="H16" s="88" t="s">
        <v>230</v>
      </c>
      <c r="I16" s="54">
        <v>16</v>
      </c>
      <c r="J16" s="158">
        <v>1</v>
      </c>
      <c r="K16" s="54">
        <v>68</v>
      </c>
      <c r="L16" s="81">
        <f t="shared" si="0"/>
        <v>68</v>
      </c>
      <c r="M16" s="158">
        <v>14</v>
      </c>
      <c r="N16" s="158" t="s">
        <v>293</v>
      </c>
      <c r="O16" s="58" t="s">
        <v>104</v>
      </c>
    </row>
    <row r="17" spans="1:15" ht="15" customHeight="1" x14ac:dyDescent="0.3">
      <c r="A17" s="183" t="s">
        <v>0</v>
      </c>
      <c r="B17" s="128" t="s">
        <v>237</v>
      </c>
      <c r="C17" s="129"/>
      <c r="D17" s="130"/>
      <c r="E17" s="54">
        <v>2005</v>
      </c>
      <c r="F17" s="55">
        <v>55.9</v>
      </c>
      <c r="G17" s="54" t="s">
        <v>78</v>
      </c>
      <c r="H17" s="88" t="s">
        <v>230</v>
      </c>
      <c r="I17" s="54">
        <v>16</v>
      </c>
      <c r="J17" s="158">
        <v>1</v>
      </c>
      <c r="K17" s="54">
        <v>46</v>
      </c>
      <c r="L17" s="81">
        <f t="shared" si="0"/>
        <v>46</v>
      </c>
      <c r="M17" s="158">
        <v>13</v>
      </c>
      <c r="N17" s="158" t="s">
        <v>294</v>
      </c>
      <c r="O17" s="58" t="s">
        <v>235</v>
      </c>
    </row>
    <row r="18" spans="1:15" ht="15" customHeight="1" x14ac:dyDescent="0.3">
      <c r="A18" s="183" t="s">
        <v>261</v>
      </c>
      <c r="B18" s="128" t="s">
        <v>171</v>
      </c>
      <c r="C18" s="131"/>
      <c r="D18" s="132"/>
      <c r="E18" s="66">
        <v>2003</v>
      </c>
      <c r="F18" s="77">
        <v>53.85</v>
      </c>
      <c r="G18" s="54" t="s">
        <v>78</v>
      </c>
      <c r="H18" s="56" t="s">
        <v>168</v>
      </c>
      <c r="I18" s="56">
        <v>16</v>
      </c>
      <c r="J18" s="158">
        <v>1</v>
      </c>
      <c r="K18" s="54">
        <v>41</v>
      </c>
      <c r="L18" s="81">
        <f t="shared" si="0"/>
        <v>41</v>
      </c>
      <c r="M18" s="158">
        <v>12</v>
      </c>
      <c r="N18" s="208" t="s">
        <v>78</v>
      </c>
      <c r="O18" s="69" t="s">
        <v>169</v>
      </c>
    </row>
    <row r="19" spans="1:15" x14ac:dyDescent="0.3">
      <c r="A19" s="183" t="s">
        <v>262</v>
      </c>
      <c r="B19" s="128" t="s">
        <v>172</v>
      </c>
      <c r="C19" s="131"/>
      <c r="D19" s="132"/>
      <c r="E19" s="66">
        <v>2003</v>
      </c>
      <c r="F19" s="77">
        <v>54.45</v>
      </c>
      <c r="G19" s="54" t="s">
        <v>78</v>
      </c>
      <c r="H19" s="56" t="s">
        <v>168</v>
      </c>
      <c r="I19" s="56">
        <v>16</v>
      </c>
      <c r="J19" s="158">
        <v>1</v>
      </c>
      <c r="K19" s="54">
        <v>30</v>
      </c>
      <c r="L19" s="81">
        <f t="shared" si="0"/>
        <v>30</v>
      </c>
      <c r="M19" s="158">
        <v>11</v>
      </c>
      <c r="N19" s="208" t="s">
        <v>78</v>
      </c>
      <c r="O19" s="69" t="s">
        <v>169</v>
      </c>
    </row>
    <row r="20" spans="1:15" ht="15" customHeight="1" x14ac:dyDescent="0.3">
      <c r="A20" s="98" t="s">
        <v>33</v>
      </c>
      <c r="B20" s="98"/>
      <c r="C20" s="98"/>
      <c r="D20" s="98"/>
      <c r="E20" s="98"/>
      <c r="F20" s="98" t="s">
        <v>30</v>
      </c>
      <c r="G20" s="98"/>
      <c r="H20" s="98"/>
      <c r="I20" s="98" t="s">
        <v>33</v>
      </c>
      <c r="J20" s="98"/>
      <c r="K20" s="98"/>
      <c r="L20" s="98"/>
      <c r="M20" s="98"/>
      <c r="N20" s="98" t="s">
        <v>31</v>
      </c>
      <c r="O20" s="98"/>
    </row>
    <row r="21" spans="1:15" x14ac:dyDescent="0.3">
      <c r="A21" s="98" t="s">
        <v>65</v>
      </c>
      <c r="B21" s="98"/>
      <c r="C21" s="98"/>
      <c r="D21" s="98"/>
      <c r="E21" s="98"/>
      <c r="F21" s="98" t="s">
        <v>28</v>
      </c>
      <c r="G21" s="98"/>
      <c r="H21" s="98"/>
      <c r="I21" s="98" t="s">
        <v>35</v>
      </c>
      <c r="J21" s="98"/>
      <c r="K21" s="98"/>
      <c r="L21" s="98"/>
      <c r="M21" s="98"/>
      <c r="N21" s="98" t="s">
        <v>66</v>
      </c>
      <c r="O21" s="98"/>
    </row>
  </sheetData>
  <sortState ref="A12:O19">
    <sortCondition descending="1" ref="L12:L19"/>
  </sortState>
  <mergeCells count="17">
    <mergeCell ref="G10:G11"/>
    <mergeCell ref="L4:O4"/>
    <mergeCell ref="N10:N11"/>
    <mergeCell ref="O10:O11"/>
    <mergeCell ref="A7:D7"/>
    <mergeCell ref="A8:D8"/>
    <mergeCell ref="F8:H8"/>
    <mergeCell ref="L8:O8"/>
    <mergeCell ref="L10:L11"/>
    <mergeCell ref="H10:H11"/>
    <mergeCell ref="M10:M11"/>
    <mergeCell ref="I10:I11"/>
    <mergeCell ref="J10:J11"/>
    <mergeCell ref="A10:A11"/>
    <mergeCell ref="B10:D11"/>
    <mergeCell ref="E10:E11"/>
    <mergeCell ref="F10:F11"/>
  </mergeCells>
  <pageMargins left="0.69999998807907104" right="0.69999998807907104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63м</vt:lpstr>
      <vt:lpstr>68м</vt:lpstr>
      <vt:lpstr>73м</vt:lpstr>
      <vt:lpstr>85м</vt:lpstr>
      <vt:lpstr>85+м</vt:lpstr>
      <vt:lpstr>63ж</vt:lpstr>
      <vt:lpstr>+63ж</vt:lpstr>
      <vt:lpstr>эстаф</vt:lpstr>
      <vt:lpstr>63мдц</vt:lpstr>
      <vt:lpstr>68мдц</vt:lpstr>
      <vt:lpstr>73мдц</vt:lpstr>
      <vt:lpstr>85мдц</vt:lpstr>
      <vt:lpstr>85+мдц</vt:lpstr>
      <vt:lpstr>коман</vt:lpstr>
      <vt:lpstr>ж 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3</cp:revision>
  <cp:lastPrinted>2018-03-04T03:46:23Z</cp:lastPrinted>
  <dcterms:created xsi:type="dcterms:W3CDTF">2006-09-16T00:00:00Z</dcterms:created>
  <dcterms:modified xsi:type="dcterms:W3CDTF">2018-03-08T07:16:52Z</dcterms:modified>
  <cp:version>0906.0100.01</cp:version>
</cp:coreProperties>
</file>