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6" windowWidth="15480" windowHeight="11520" tabRatio="654" activeTab="3"/>
  </bookViews>
  <sheets>
    <sheet name="ИЖ 18 + Ф" sheetId="1" r:id="rId1"/>
    <sheet name="ИЖ 18+ ПФ" sheetId="2" r:id="rId2"/>
    <sheet name="ИМ 18+ Ф" sheetId="3" r:id="rId3"/>
    <sheet name="ТР 18+ Ф" sheetId="4" r:id="rId4"/>
    <sheet name="ГР 18+ Ф" sheetId="5" r:id="rId5"/>
    <sheet name="ТГ 18+ Ф" sheetId="6" r:id="rId6"/>
    <sheet name="ГП 18+Ф" sheetId="7" r:id="rId7"/>
    <sheet name="СП 18+ Ф" sheetId="8" r:id="rId8"/>
  </sheets>
  <definedNames>
    <definedName name="_xlnm.Print_Area" localSheetId="6">'ГП 18+Ф'!$A$1:$V$17</definedName>
    <definedName name="_xlnm.Print_Area" localSheetId="4">'ГР 18+ Ф'!$A$1:$W$15</definedName>
    <definedName name="_xlnm.Print_Area" localSheetId="0">'ИЖ 18 + Ф'!$A$1:$V$23</definedName>
    <definedName name="_xlnm.Print_Area" localSheetId="1">'ИЖ 18+ ПФ'!$A$1:$V$26</definedName>
    <definedName name="_xlnm.Print_Area" localSheetId="2">'ИМ 18+ Ф'!$A$1:$V$20</definedName>
    <definedName name="_xlnm.Print_Area" localSheetId="7">'СП 18+ Ф'!$A$1:$W$17</definedName>
    <definedName name="_xlnm.Print_Area" localSheetId="5">'ТГ 18+ Ф'!$A$1:$V$14</definedName>
    <definedName name="_xlnm.Print_Area" localSheetId="3">'ТР 18+ Ф'!$A$1:$W$12</definedName>
  </definedNames>
  <calcPr fullCalcOnLoad="1"/>
</workbook>
</file>

<file path=xl/sharedStrings.xml><?xml version="1.0" encoding="utf-8"?>
<sst xmlns="http://schemas.openxmlformats.org/spreadsheetml/2006/main" count="353" uniqueCount="96">
  <si>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</si>
  <si>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</si>
  <si>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</si>
  <si>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</si>
  <si>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</si>
  <si>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</si>
  <si>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</si>
  <si>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</si>
  <si>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</si>
  <si>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</si>
  <si>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</si>
  <si>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</si>
  <si>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</si>
  <si>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</si>
  <si>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</si>
  <si>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Глав. судья</t>
  </si>
  <si>
    <t>общ</t>
  </si>
  <si>
    <t>место</t>
  </si>
  <si>
    <t xml:space="preserve">            П р о т о к о л                  </t>
  </si>
  <si>
    <t>15-18 апреля 2014</t>
  </si>
  <si>
    <t>Главный судья соревнований</t>
  </si>
  <si>
    <t>г.Новосибирск</t>
  </si>
  <si>
    <t>ССВК г.Новосибирск</t>
  </si>
  <si>
    <t>по спортивной аэробике</t>
  </si>
  <si>
    <t>Главный секретарь</t>
  </si>
  <si>
    <t>КВАЛИФИКАЦИЯ</t>
  </si>
  <si>
    <t xml:space="preserve"> Всероссийских соревнований "Аэробика Сибири" </t>
  </si>
  <si>
    <t>ИНДИВИДУАЛЬНОЕ ВЫСТУПЛЕНИЕ ЖЕНЩИНЫ (0820011811Я)</t>
  </si>
  <si>
    <t>ИНДИВИДУАЛЬНОЕ ВЫСТУПЛЕНИЕ МУЖЧИНЫ(0820011811Я)</t>
  </si>
  <si>
    <t xml:space="preserve">ТРИО (0820031811Я) </t>
  </si>
  <si>
    <t>ГРУППА-5 (0820041811Я)</t>
  </si>
  <si>
    <t>ТАНЦЕВАЛЬНАЯ ГИМНАСТИКА(0820061811Л)</t>
  </si>
  <si>
    <t>Субъект РФ</t>
  </si>
  <si>
    <t>Мелентьева Т. Д. ССВК г. Новосибирск</t>
  </si>
  <si>
    <t>Рассказова Е.В.</t>
  </si>
  <si>
    <t xml:space="preserve">Рассказова Е. В. </t>
  </si>
  <si>
    <t>5-8 декабря 2019 г.</t>
  </si>
  <si>
    <t>5-8 декабря 2019г.</t>
  </si>
  <si>
    <t>Рассказова Е. В.</t>
  </si>
  <si>
    <t>5-8 декабря 2019 года</t>
  </si>
  <si>
    <t>Мелентьева Т. Д. ССВК г. Новосибирк</t>
  </si>
  <si>
    <t>категория 18 +</t>
  </si>
  <si>
    <t>категория 18+</t>
  </si>
  <si>
    <t>ФИНАЛ</t>
  </si>
  <si>
    <t>Новосибирская область</t>
  </si>
  <si>
    <t>Александрова Яна</t>
  </si>
  <si>
    <t>Красноярский край</t>
  </si>
  <si>
    <t>Зайцева Дарья</t>
  </si>
  <si>
    <t>Новосибирская обл.</t>
  </si>
  <si>
    <t>Сбитнева Виктория</t>
  </si>
  <si>
    <t>Санкт-Петербург</t>
  </si>
  <si>
    <t xml:space="preserve">Колмыкова  Валерия </t>
  </si>
  <si>
    <t>Алтайский край</t>
  </si>
  <si>
    <t xml:space="preserve">Корощенко Анастасия </t>
  </si>
  <si>
    <t>Савосько Виктория</t>
  </si>
  <si>
    <t>Томская область</t>
  </si>
  <si>
    <t>Жеребцова Дарья</t>
  </si>
  <si>
    <t xml:space="preserve">Сергеева Наталья </t>
  </si>
  <si>
    <t>Тюменская обл</t>
  </si>
  <si>
    <t>Шевцова Анастасия</t>
  </si>
  <si>
    <t>Кожухова Мария</t>
  </si>
  <si>
    <t>Тараканова Любовь</t>
  </si>
  <si>
    <t>Лапина Евгения</t>
  </si>
  <si>
    <t>Ляшенко Татьяна</t>
  </si>
  <si>
    <t>Минина Алина</t>
  </si>
  <si>
    <t>Кириллова Софья</t>
  </si>
  <si>
    <t>Конакова Татьяна</t>
  </si>
  <si>
    <t>Омская обл.</t>
  </si>
  <si>
    <t>Скипин Роман</t>
  </si>
  <si>
    <t>Шинтяпин Роман</t>
  </si>
  <si>
    <t>Жуйков Кирилл</t>
  </si>
  <si>
    <t>Басов Иван</t>
  </si>
  <si>
    <t>Шихалеев Григорий</t>
  </si>
  <si>
    <t xml:space="preserve">Маркелов Артем </t>
  </si>
  <si>
    <t>Вандышев Кирилл</t>
  </si>
  <si>
    <t>Ноженко Полина       Торосян Каринэ             Убей-Конь Дарья</t>
  </si>
  <si>
    <t xml:space="preserve">Кузьмина Кристина Белокозенко Маргарита Парфесова Екатерина </t>
  </si>
  <si>
    <t xml:space="preserve">Басов Иван    Маркелов Артем Колмыкова Валерия </t>
  </si>
  <si>
    <t>Ноженко Полина        Торосян Каринэ             Убей-Конь Дарья                          Ушакова Кристина      Тейхреб Ольга</t>
  </si>
  <si>
    <t>Конакова Татьяна Шинтяпин Роман Баранова Екатерина Быков Вячеслав    Шихалеев Григорий</t>
  </si>
  <si>
    <t>Ноженко Полина        Торосян Каринэ             Убей-Конь Дарья                          Ушакова Кристина      Тейхреб Ольга   Клепикова Мария Ахмадулина Екатерина Шиловская Мария</t>
  </si>
  <si>
    <t>Жибурт Анастасия          Юзаю Ксения           Ненашева Дарина      Голосова Евгения    Пшеничко Оксана Пантюхина Валерия    Юрьева Мария          Лишай Екатерина</t>
  </si>
  <si>
    <t>Вандышев Кирилл Жеребцова Дарья</t>
  </si>
  <si>
    <t xml:space="preserve">Маркелов Артем  Колмыкова Валерия </t>
  </si>
  <si>
    <t xml:space="preserve">Конакова Татьяна Шихалеев Григорий </t>
  </si>
  <si>
    <t>Жибурт Анастасия      Балацко Екатерина         Юзаю Ксения           Ненашева Дарина          Лишай Екатерина    Пшеничко Оксана Пантюхина Валерия    Юрьева Мария</t>
  </si>
  <si>
    <t>Гвоздецкая Анастасия       Рассказова Анастасия  Савина Екатерина    Коршунова Надежда      Наделяева Вероника      Башутина Мария                        Скулкина Екатерина       Реутова Татьяна</t>
  </si>
  <si>
    <t>Адодина Елизавета Волонтырец Светлана Гулинян Жанна Рогожникова Светлана Захарова Альвина Трофимова Мария Мартынова Мария Юрьева Татьяна</t>
  </si>
  <si>
    <t>СМЕШАННЫЕ ПАРЫ (0820021811Я)</t>
  </si>
  <si>
    <t>ГИМНАСТИЧЕСКАЯ ПЛАТФОРМА90820051811Л)</t>
  </si>
  <si>
    <t>Адодина Елизавета Волонтырец Светлана Гулинян Жанна Рогожникова Светлана Мартынова Мария</t>
  </si>
  <si>
    <t>Наделяева Вероника Гвоздецкая Анастасия Реутова Татьяна Коршунова Надежда Скулкина Екатерина Башутина Мария      Савина Екатерина Юрьева Татьяна</t>
  </si>
  <si>
    <t>Пир</t>
  </si>
  <si>
    <t>пир</t>
  </si>
  <si>
    <t xml:space="preserve">Главный судья соревнований </t>
  </si>
  <si>
    <t>Мелентьева Т. Д.    ССВК г. Новосибирск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</si>
</sst>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00_р_._-;\-* #,##0.000_р_._-;_-* &quot;-&quot;??_р_._-;_-@_-"/>
    <numFmt numFmtId="194" formatCode="0.000"/>
    <numFmt numFmtId="195" formatCode="0.000;[Red]0.000"/>
  </numFmts>
  <fonts count="72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0"/>
    </font>
    <font>
      <sz val="8"/>
      <name val="Arial"/>
      <family val="2"/>
    </font>
    <font>
      <sz val="10"/>
      <name val="Cambria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Bookman Old Style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68" applyFont="1">
      <alignment/>
      <protection/>
    </xf>
    <xf numFmtId="0" fontId="5" fillId="0" borderId="0" xfId="66">
      <alignment/>
      <protection/>
    </xf>
    <xf numFmtId="0" fontId="4" fillId="0" borderId="0" xfId="66" applyFont="1">
      <alignment/>
      <protection/>
    </xf>
    <xf numFmtId="0" fontId="9" fillId="0" borderId="0" xfId="66" applyFont="1">
      <alignment/>
      <protection/>
    </xf>
    <xf numFmtId="0" fontId="9" fillId="0" borderId="0" xfId="0" applyFont="1" applyAlignment="1">
      <alignment/>
    </xf>
    <xf numFmtId="0" fontId="11" fillId="0" borderId="0" xfId="0" applyFont="1" applyFill="1" applyAlignment="1" applyProtection="1">
      <alignment vertical="top" indent="8"/>
      <protection locked="0"/>
    </xf>
    <xf numFmtId="0" fontId="14" fillId="0" borderId="0" xfId="66" applyFont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1" fillId="0" borderId="0" xfId="66" applyFont="1">
      <alignment/>
      <protection/>
    </xf>
    <xf numFmtId="0" fontId="10" fillId="0" borderId="0" xfId="67" applyFont="1">
      <alignment/>
      <protection/>
    </xf>
    <xf numFmtId="0" fontId="10" fillId="0" borderId="0" xfId="66" applyFont="1">
      <alignment/>
      <protection/>
    </xf>
    <xf numFmtId="0" fontId="18" fillId="0" borderId="0" xfId="66" applyFont="1">
      <alignment/>
      <protection/>
    </xf>
    <xf numFmtId="0" fontId="10" fillId="0" borderId="10" xfId="66" applyFont="1" applyBorder="1">
      <alignment/>
      <protection/>
    </xf>
    <xf numFmtId="0" fontId="10" fillId="0" borderId="0" xfId="67" applyFont="1" applyAlignment="1">
      <alignment horizontal="center"/>
      <protection/>
    </xf>
    <xf numFmtId="0" fontId="10" fillId="0" borderId="0" xfId="67" applyFont="1" applyAlignment="1">
      <alignment horizontal="center" vertical="center"/>
      <protection/>
    </xf>
    <xf numFmtId="0" fontId="6" fillId="0" borderId="0" xfId="68" applyFont="1">
      <alignment/>
      <protection/>
    </xf>
    <xf numFmtId="0" fontId="10" fillId="0" borderId="0" xfId="0" applyFont="1" applyFill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0" borderId="10" xfId="67" applyFont="1" applyBorder="1" applyAlignment="1">
      <alignment horizontal="center"/>
      <protection/>
    </xf>
    <xf numFmtId="0" fontId="10" fillId="0" borderId="10" xfId="66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0" fillId="0" borderId="10" xfId="67" applyFont="1" applyBorder="1" applyAlignment="1">
      <alignment horizontal="center" vertical="center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1" fillId="0" borderId="0" xfId="0" applyNumberFormat="1" applyFont="1" applyFill="1" applyAlignment="1" applyProtection="1">
      <alignment vertical="top" indent="8"/>
      <protection locked="0"/>
    </xf>
    <xf numFmtId="194" fontId="14" fillId="0" borderId="0" xfId="66" applyNumberFormat="1" applyFont="1">
      <alignment/>
      <protection/>
    </xf>
    <xf numFmtId="194" fontId="0" fillId="0" borderId="0" xfId="0" applyNumberFormat="1" applyAlignment="1">
      <alignment/>
    </xf>
    <xf numFmtId="0" fontId="17" fillId="0" borderId="0" xfId="66" applyFont="1" applyAlignment="1">
      <alignment horizontal="center" wrapText="1"/>
      <protection/>
    </xf>
    <xf numFmtId="0" fontId="15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vertical="top" indent="8"/>
      <protection locked="0"/>
    </xf>
    <xf numFmtId="194" fontId="15" fillId="0" borderId="0" xfId="0" applyNumberFormat="1" applyFont="1" applyFill="1" applyAlignment="1" applyProtection="1">
      <alignment vertical="top" indent="8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horizontal="center" vertical="top"/>
      <protection locked="0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0" fillId="0" borderId="0" xfId="66" applyFont="1" applyFill="1">
      <alignment/>
      <protection/>
    </xf>
    <xf numFmtId="0" fontId="19" fillId="0" borderId="0" xfId="0" applyFont="1" applyFill="1" applyAlignment="1">
      <alignment/>
    </xf>
    <xf numFmtId="0" fontId="17" fillId="0" borderId="0" xfId="66" applyFont="1" applyFill="1">
      <alignment/>
      <protection/>
    </xf>
    <xf numFmtId="0" fontId="13" fillId="0" borderId="10" xfId="66" applyFont="1" applyBorder="1" applyAlignment="1">
      <alignment horizontal="left" wrapText="1"/>
      <protection/>
    </xf>
    <xf numFmtId="0" fontId="0" fillId="0" borderId="0" xfId="0" applyFill="1" applyAlignment="1">
      <alignment/>
    </xf>
    <xf numFmtId="0" fontId="10" fillId="0" borderId="10" xfId="66" applyFont="1" applyBorder="1" applyAlignment="1">
      <alignment horizontal="center"/>
      <protection/>
    </xf>
    <xf numFmtId="0" fontId="12" fillId="0" borderId="10" xfId="66" applyFont="1" applyBorder="1" applyAlignment="1">
      <alignment horizontal="center" vertical="center"/>
      <protection/>
    </xf>
    <xf numFmtId="0" fontId="12" fillId="33" borderId="10" xfId="66" applyFont="1" applyFill="1" applyBorder="1" applyAlignment="1">
      <alignment horizontal="center" vertical="center"/>
      <protection/>
    </xf>
    <xf numFmtId="0" fontId="12" fillId="34" borderId="10" xfId="66" applyFont="1" applyFill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/>
      <protection/>
    </xf>
    <xf numFmtId="0" fontId="14" fillId="0" borderId="10" xfId="66" applyFont="1" applyBorder="1" applyAlignment="1">
      <alignment horizontal="right" vertical="center"/>
      <protection/>
    </xf>
    <xf numFmtId="0" fontId="14" fillId="0" borderId="0" xfId="66" applyFont="1" applyAlignment="1">
      <alignment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35" borderId="10" xfId="67" applyFont="1" applyFill="1" applyBorder="1" applyAlignment="1">
      <alignment horizontal="center" vertical="center"/>
      <protection/>
    </xf>
    <xf numFmtId="0" fontId="12" fillId="34" borderId="10" xfId="67" applyFont="1" applyFill="1" applyBorder="1" applyAlignment="1">
      <alignment horizontal="center" vertical="center"/>
      <protection/>
    </xf>
    <xf numFmtId="0" fontId="12" fillId="36" borderId="10" xfId="67" applyFont="1" applyFill="1" applyBorder="1" applyAlignment="1">
      <alignment horizontal="center" vertical="center"/>
      <protection/>
    </xf>
    <xf numFmtId="0" fontId="12" fillId="0" borderId="10" xfId="67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4" fontId="10" fillId="0" borderId="10" xfId="66" applyNumberFormat="1" applyFont="1" applyBorder="1">
      <alignment/>
      <protection/>
    </xf>
    <xf numFmtId="194" fontId="12" fillId="36" borderId="10" xfId="66" applyNumberFormat="1" applyFont="1" applyFill="1" applyBorder="1" applyAlignment="1">
      <alignment horizontal="center" vertical="center"/>
      <protection/>
    </xf>
    <xf numFmtId="194" fontId="10" fillId="0" borderId="10" xfId="66" applyNumberFormat="1" applyFont="1" applyBorder="1" applyAlignment="1">
      <alignment horizontal="center" vertical="center" wrapText="1"/>
      <protection/>
    </xf>
    <xf numFmtId="0" fontId="12" fillId="0" borderId="0" xfId="66" applyFont="1" applyAlignment="1">
      <alignment wrapText="1"/>
      <protection/>
    </xf>
    <xf numFmtId="0" fontId="10" fillId="0" borderId="10" xfId="66" applyFont="1" applyBorder="1" applyAlignment="1">
      <alignment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2" fontId="14" fillId="0" borderId="10" xfId="66" applyNumberFormat="1" applyFont="1" applyBorder="1" applyAlignment="1">
      <alignment vertical="center"/>
      <protection/>
    </xf>
    <xf numFmtId="2" fontId="17" fillId="33" borderId="10" xfId="66" applyNumberFormat="1" applyFont="1" applyFill="1" applyBorder="1" applyAlignment="1">
      <alignment horizontal="center" vertical="center"/>
      <protection/>
    </xf>
    <xf numFmtId="2" fontId="17" fillId="34" borderId="10" xfId="66" applyNumberFormat="1" applyFont="1" applyFill="1" applyBorder="1" applyAlignment="1">
      <alignment horizontal="center" vertical="center"/>
      <protection/>
    </xf>
    <xf numFmtId="2" fontId="14" fillId="0" borderId="10" xfId="66" applyNumberFormat="1" applyFont="1" applyBorder="1" applyAlignment="1">
      <alignment horizontal="center" vertical="center"/>
      <protection/>
    </xf>
    <xf numFmtId="2" fontId="17" fillId="36" borderId="10" xfId="66" applyNumberFormat="1" applyFont="1" applyFill="1" applyBorder="1" applyAlignment="1">
      <alignment horizontal="center" vertical="center"/>
      <protection/>
    </xf>
    <xf numFmtId="2" fontId="14" fillId="0" borderId="10" xfId="66" applyNumberFormat="1" applyFont="1" applyFill="1" applyBorder="1" applyAlignment="1">
      <alignment horizontal="center" vertical="center"/>
      <protection/>
    </xf>
    <xf numFmtId="2" fontId="17" fillId="37" borderId="10" xfId="66" applyNumberFormat="1" applyFont="1" applyFill="1" applyBorder="1" applyAlignment="1">
      <alignment horizontal="center" vertical="center"/>
      <protection/>
    </xf>
    <xf numFmtId="0" fontId="14" fillId="35" borderId="10" xfId="6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0" borderId="10" xfId="67" applyFont="1" applyBorder="1" applyAlignment="1">
      <alignment horizontal="center" vertical="center"/>
      <protection/>
    </xf>
    <xf numFmtId="2" fontId="17" fillId="35" borderId="10" xfId="67" applyNumberFormat="1" applyFont="1" applyFill="1" applyBorder="1" applyAlignment="1">
      <alignment horizontal="center" vertical="center"/>
      <protection/>
    </xf>
    <xf numFmtId="2" fontId="17" fillId="34" borderId="10" xfId="67" applyNumberFormat="1" applyFont="1" applyFill="1" applyBorder="1" applyAlignment="1">
      <alignment horizontal="center" vertical="center"/>
      <protection/>
    </xf>
    <xf numFmtId="2" fontId="17" fillId="37" borderId="10" xfId="67" applyNumberFormat="1" applyFont="1" applyFill="1" applyBorder="1" applyAlignment="1">
      <alignment horizontal="center" vertical="center"/>
      <protection/>
    </xf>
    <xf numFmtId="1" fontId="17" fillId="38" borderId="10" xfId="67" applyNumberFormat="1" applyFont="1" applyFill="1" applyBorder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2" fontId="14" fillId="0" borderId="10" xfId="67" applyNumberFormat="1" applyFont="1" applyBorder="1" applyAlignment="1">
      <alignment horizontal="center" vertical="center"/>
      <protection/>
    </xf>
    <xf numFmtId="0" fontId="14" fillId="0" borderId="10" xfId="67" applyFont="1" applyBorder="1" applyAlignment="1">
      <alignment horizontal="center" vertical="center" wrapText="1"/>
      <protection/>
    </xf>
    <xf numFmtId="194" fontId="17" fillId="36" borderId="10" xfId="66" applyNumberFormat="1" applyFont="1" applyFill="1" applyBorder="1" applyAlignment="1">
      <alignment horizontal="center" vertical="center"/>
      <protection/>
    </xf>
    <xf numFmtId="194" fontId="17" fillId="37" borderId="10" xfId="66" applyNumberFormat="1" applyFont="1" applyFill="1" applyBorder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10" fillId="0" borderId="10" xfId="66" applyFont="1" applyBorder="1" applyAlignment="1">
      <alignment horizontal="center" wrapText="1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66" applyFont="1" applyAlignment="1">
      <alignment horizontal="center" vertical="center"/>
      <protection/>
    </xf>
    <xf numFmtId="0" fontId="10" fillId="0" borderId="11" xfId="66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0" xfId="66" applyFont="1" applyBorder="1" applyAlignment="1">
      <alignment horizontal="left" vertical="center" wrapText="1"/>
      <protection/>
    </xf>
    <xf numFmtId="0" fontId="22" fillId="0" borderId="0" xfId="0" applyFont="1" applyAlignment="1">
      <alignment horizontal="left" wrapText="1"/>
    </xf>
    <xf numFmtId="0" fontId="12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vertical="top" indent="8"/>
      <protection locked="0"/>
    </xf>
    <xf numFmtId="0" fontId="19" fillId="0" borderId="0" xfId="0" applyFont="1" applyFill="1" applyAlignment="1" applyProtection="1">
      <alignment horizontal="center" vertical="top"/>
      <protection locked="0"/>
    </xf>
    <xf numFmtId="0" fontId="23" fillId="0" borderId="0" xfId="0" applyFont="1" applyFill="1" applyAlignment="1" applyProtection="1">
      <alignment vertical="top" indent="8"/>
      <protection locked="0"/>
    </xf>
    <xf numFmtId="0" fontId="9" fillId="0" borderId="0" xfId="66" applyFont="1" applyFill="1">
      <alignment/>
      <protection/>
    </xf>
    <xf numFmtId="0" fontId="5" fillId="0" borderId="0" xfId="66" applyFill="1">
      <alignment/>
      <protection/>
    </xf>
    <xf numFmtId="0" fontId="17" fillId="0" borderId="10" xfId="66" applyFont="1" applyBorder="1" applyAlignment="1">
      <alignment horizontal="right" vertical="center"/>
      <protection/>
    </xf>
    <xf numFmtId="0" fontId="66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/>
    </xf>
    <xf numFmtId="0" fontId="67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25" fillId="0" borderId="0" xfId="0" applyFont="1" applyFill="1" applyAlignment="1" applyProtection="1">
      <alignment horizontal="left"/>
      <protection locked="0"/>
    </xf>
    <xf numFmtId="0" fontId="10" fillId="0" borderId="0" xfId="66" applyFont="1" applyAlignment="1">
      <alignment horizontal="center"/>
      <protection/>
    </xf>
    <xf numFmtId="0" fontId="13" fillId="0" borderId="10" xfId="0" applyFont="1" applyBorder="1" applyAlignment="1">
      <alignment vertical="top"/>
    </xf>
    <xf numFmtId="0" fontId="67" fillId="0" borderId="10" xfId="0" applyFont="1" applyFill="1" applyBorder="1" applyAlignment="1">
      <alignment vertical="top" wrapText="1"/>
    </xf>
    <xf numFmtId="0" fontId="25" fillId="0" borderId="0" xfId="66" applyFont="1">
      <alignment/>
      <protection/>
    </xf>
    <xf numFmtId="0" fontId="14" fillId="0" borderId="0" xfId="66" applyFont="1" applyFill="1" applyAlignment="1">
      <alignment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66" fillId="0" borderId="10" xfId="0" applyFont="1" applyFill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7" fillId="0" borderId="11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2" fillId="0" borderId="0" xfId="66" applyFont="1" applyAlignment="1">
      <alignment vertical="top" wrapText="1"/>
      <protection/>
    </xf>
    <xf numFmtId="0" fontId="11" fillId="0" borderId="0" xfId="0" applyFont="1" applyFill="1" applyAlignment="1" applyProtection="1">
      <alignment vertical="top"/>
      <protection locked="0"/>
    </xf>
    <xf numFmtId="0" fontId="19" fillId="0" borderId="0" xfId="0" applyFont="1" applyFill="1" applyAlignment="1" applyProtection="1">
      <alignment horizontal="left" vertical="top"/>
      <protection locked="0"/>
    </xf>
    <xf numFmtId="0" fontId="10" fillId="0" borderId="10" xfId="66" applyFont="1" applyBorder="1" applyAlignment="1">
      <alignment vertical="top"/>
      <protection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66" applyAlignment="1">
      <alignment vertical="top"/>
      <protection/>
    </xf>
    <xf numFmtId="0" fontId="67" fillId="39" borderId="10" xfId="0" applyFont="1" applyFill="1" applyBorder="1" applyAlignment="1">
      <alignment vertical="top" wrapText="1"/>
    </xf>
    <xf numFmtId="0" fontId="23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26" fillId="0" borderId="0" xfId="0" applyFont="1" applyFill="1" applyAlignment="1" applyProtection="1">
      <alignment vertical="top" indent="8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0" fontId="10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4" fillId="40" borderId="0" xfId="0" applyFont="1" applyFill="1" applyAlignment="1">
      <alignment/>
    </xf>
    <xf numFmtId="0" fontId="12" fillId="11" borderId="10" xfId="66" applyFont="1" applyFill="1" applyBorder="1" applyAlignment="1">
      <alignment horizontal="center" vertical="center"/>
      <protection/>
    </xf>
    <xf numFmtId="2" fontId="17" fillId="11" borderId="10" xfId="67" applyNumberFormat="1" applyFont="1" applyFill="1" applyBorder="1" applyAlignment="1">
      <alignment horizontal="center" vertical="center"/>
      <protection/>
    </xf>
    <xf numFmtId="16" fontId="15" fillId="0" borderId="0" xfId="0" applyNumberFormat="1" applyFont="1" applyFill="1" applyAlignment="1" applyProtection="1">
      <alignment vertical="top"/>
      <protection locked="0"/>
    </xf>
    <xf numFmtId="0" fontId="67" fillId="0" borderId="0" xfId="0" applyFont="1" applyFill="1" applyBorder="1" applyAlignment="1">
      <alignment horizontal="left" vertical="center" wrapText="1"/>
    </xf>
    <xf numFmtId="0" fontId="70" fillId="0" borderId="10" xfId="56" applyFont="1" applyBorder="1" applyAlignment="1">
      <alignment vertical="top" wrapText="1"/>
      <protection/>
    </xf>
    <xf numFmtId="0" fontId="71" fillId="0" borderId="10" xfId="56" applyFont="1" applyBorder="1" applyAlignment="1">
      <alignment vertical="top" wrapText="1"/>
      <protection/>
    </xf>
    <xf numFmtId="0" fontId="66" fillId="0" borderId="10" xfId="55" applyFont="1" applyBorder="1" applyAlignment="1">
      <alignment vertical="top" wrapText="1"/>
      <protection/>
    </xf>
    <xf numFmtId="0" fontId="66" fillId="39" borderId="10" xfId="53" applyFont="1" applyFill="1" applyBorder="1" applyAlignment="1">
      <alignment vertical="top" wrapText="1"/>
      <protection/>
    </xf>
    <xf numFmtId="0" fontId="67" fillId="39" borderId="10" xfId="53" applyFont="1" applyFill="1" applyBorder="1" applyAlignment="1">
      <alignment vertical="top"/>
      <protection/>
    </xf>
    <xf numFmtId="0" fontId="66" fillId="0" borderId="10" xfId="60" applyFont="1" applyBorder="1" applyAlignment="1">
      <alignment vertical="top" wrapText="1"/>
      <protection/>
    </xf>
    <xf numFmtId="0" fontId="67" fillId="0" borderId="10" xfId="60" applyFont="1" applyBorder="1" applyAlignment="1">
      <alignment vertical="top"/>
      <protection/>
    </xf>
    <xf numFmtId="0" fontId="66" fillId="0" borderId="10" xfId="59" applyFont="1" applyBorder="1" applyAlignment="1">
      <alignment vertical="top" wrapText="1"/>
      <protection/>
    </xf>
    <xf numFmtId="0" fontId="67" fillId="0" borderId="10" xfId="59" applyFont="1" applyBorder="1" applyAlignment="1">
      <alignment vertical="top"/>
      <protection/>
    </xf>
    <xf numFmtId="0" fontId="66" fillId="39" borderId="10" xfId="65" applyFont="1" applyFill="1" applyBorder="1" applyAlignment="1">
      <alignment vertical="top" wrapText="1"/>
      <protection/>
    </xf>
    <xf numFmtId="0" fontId="67" fillId="39" borderId="10" xfId="0" applyFont="1" applyFill="1" applyBorder="1" applyAlignment="1">
      <alignment vertical="top"/>
    </xf>
    <xf numFmtId="0" fontId="66" fillId="39" borderId="10" xfId="64" applyFont="1" applyFill="1" applyBorder="1" applyAlignment="1">
      <alignment horizontal="left" vertical="top" wrapText="1"/>
      <protection/>
    </xf>
    <xf numFmtId="0" fontId="66" fillId="0" borderId="10" xfId="58" applyFont="1" applyBorder="1" applyAlignment="1">
      <alignment vertical="top"/>
      <protection/>
    </xf>
    <xf numFmtId="0" fontId="66" fillId="0" borderId="10" xfId="61" applyFont="1" applyBorder="1" applyAlignment="1">
      <alignment vertical="top" wrapText="1"/>
      <protection/>
    </xf>
    <xf numFmtId="0" fontId="67" fillId="0" borderId="10" xfId="61" applyFont="1" applyBorder="1" applyAlignment="1">
      <alignment vertical="top" wrapText="1"/>
      <protection/>
    </xf>
    <xf numFmtId="0" fontId="66" fillId="39" borderId="10" xfId="55" applyFont="1" applyFill="1" applyBorder="1" applyAlignment="1">
      <alignment vertical="top"/>
      <protection/>
    </xf>
    <xf numFmtId="0" fontId="66" fillId="0" borderId="10" xfId="58" applyFont="1" applyFill="1" applyBorder="1" applyAlignment="1">
      <alignment vertical="top" wrapText="1"/>
      <protection/>
    </xf>
    <xf numFmtId="0" fontId="10" fillId="0" borderId="0" xfId="0" applyFont="1" applyFill="1" applyAlignment="1">
      <alignment vertical="center"/>
    </xf>
    <xf numFmtId="0" fontId="66" fillId="39" borderId="10" xfId="54" applyFont="1" applyFill="1" applyBorder="1" applyAlignment="1">
      <alignment vertical="top" wrapText="1"/>
      <protection/>
    </xf>
    <xf numFmtId="0" fontId="10" fillId="39" borderId="10" xfId="0" applyFont="1" applyFill="1" applyBorder="1" applyAlignment="1">
      <alignment vertical="top"/>
    </xf>
    <xf numFmtId="0" fontId="66" fillId="39" borderId="10" xfId="0" applyFont="1" applyFill="1" applyBorder="1" applyAlignment="1">
      <alignment vertical="top" wrapText="1"/>
    </xf>
    <xf numFmtId="0" fontId="66" fillId="0" borderId="10" xfId="57" applyFont="1" applyBorder="1" applyAlignment="1">
      <alignment vertical="top" wrapText="1"/>
      <protection/>
    </xf>
    <xf numFmtId="0" fontId="67" fillId="0" borderId="10" xfId="53" applyFont="1" applyBorder="1" applyAlignment="1">
      <alignment vertical="top"/>
      <protection/>
    </xf>
    <xf numFmtId="0" fontId="70" fillId="0" borderId="10" xfId="0" applyFont="1" applyBorder="1" applyAlignment="1">
      <alignment horizontal="left" vertical="top" wrapText="1"/>
    </xf>
    <xf numFmtId="0" fontId="66" fillId="0" borderId="12" xfId="62" applyFont="1" applyBorder="1" applyAlignment="1">
      <alignment vertical="top" wrapText="1"/>
      <protection/>
    </xf>
    <xf numFmtId="0" fontId="67" fillId="0" borderId="12" xfId="62" applyFont="1" applyBorder="1" applyAlignment="1">
      <alignment vertical="top"/>
      <protection/>
    </xf>
    <xf numFmtId="0" fontId="12" fillId="7" borderId="10" xfId="67" applyFont="1" applyFill="1" applyBorder="1" applyAlignment="1">
      <alignment horizontal="center" vertical="center"/>
      <protection/>
    </xf>
    <xf numFmtId="2" fontId="17" fillId="7" borderId="10" xfId="66" applyNumberFormat="1" applyFont="1" applyFill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/>
      <protection/>
    </xf>
    <xf numFmtId="194" fontId="12" fillId="36" borderId="0" xfId="66" applyNumberFormat="1" applyFont="1" applyFill="1" applyBorder="1" applyAlignment="1">
      <alignment horizontal="center" vertical="center"/>
      <protection/>
    </xf>
    <xf numFmtId="194" fontId="17" fillId="36" borderId="0" xfId="66" applyNumberFormat="1" applyFont="1" applyFill="1" applyBorder="1" applyAlignment="1">
      <alignment horizontal="center" vertical="center"/>
      <protection/>
    </xf>
    <xf numFmtId="0" fontId="66" fillId="0" borderId="13" xfId="58" applyFont="1" applyBorder="1" applyAlignment="1">
      <alignment vertical="top"/>
      <protection/>
    </xf>
    <xf numFmtId="0" fontId="66" fillId="0" borderId="0" xfId="0" applyFont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66" fillId="39" borderId="15" xfId="53" applyFont="1" applyFill="1" applyBorder="1" applyAlignment="1">
      <alignment vertical="top" wrapText="1"/>
      <protection/>
    </xf>
    <xf numFmtId="0" fontId="66" fillId="39" borderId="12" xfId="54" applyFont="1" applyFill="1" applyBorder="1" applyAlignment="1">
      <alignment vertical="top" wrapText="1"/>
      <protection/>
    </xf>
    <xf numFmtId="0" fontId="13" fillId="39" borderId="10" xfId="0" applyFont="1" applyFill="1" applyBorder="1" applyAlignment="1">
      <alignment vertical="top" wrapText="1"/>
    </xf>
    <xf numFmtId="0" fontId="10" fillId="0" borderId="10" xfId="66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/>
      <protection/>
    </xf>
    <xf numFmtId="0" fontId="67" fillId="0" borderId="0" xfId="0" applyFont="1" applyFill="1" applyBorder="1" applyAlignment="1">
      <alignment horizontal="left" vertical="center" wrapText="1"/>
    </xf>
    <xf numFmtId="0" fontId="10" fillId="0" borderId="10" xfId="67" applyFont="1" applyBorder="1" applyAlignment="1">
      <alignment horizontal="center" vertical="center"/>
      <protection/>
    </xf>
    <xf numFmtId="0" fontId="10" fillId="0" borderId="10" xfId="67" applyFont="1" applyBorder="1" applyAlignment="1">
      <alignment horizontal="center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4" xfId="55"/>
    <cellStyle name="Обычный 17" xfId="56"/>
    <cellStyle name="Обычный 18" xfId="57"/>
    <cellStyle name="Обычный 2 2" xfId="58"/>
    <cellStyle name="Обычный 21" xfId="59"/>
    <cellStyle name="Обычный 25" xfId="60"/>
    <cellStyle name="Обычный 30" xfId="61"/>
    <cellStyle name="Обычный 31" xfId="62"/>
    <cellStyle name="Обычный 4" xfId="63"/>
    <cellStyle name="Обычный 5" xfId="64"/>
    <cellStyle name="Обычный 7" xfId="65"/>
    <cellStyle name="Обычный_Соло (дев)" xfId="66"/>
    <cellStyle name="Обычный_Соло (мал)" xfId="67"/>
    <cellStyle name="Обычный_Трио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30542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8515625" style="102" customWidth="1"/>
    <col min="2" max="2" width="26.57421875" style="135" customWidth="1"/>
    <col min="3" max="3" width="19.140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23" max="31" width="8.8515625" style="0" customWidth="1"/>
    <col min="32" max="16384" width="9.140625" style="2" customWidth="1"/>
  </cols>
  <sheetData>
    <row r="1" spans="1:22" ht="15">
      <c r="A1" s="11"/>
      <c r="B1" s="130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31" s="11" customFormat="1" ht="18" customHeight="1">
      <c r="A4" s="97"/>
      <c r="B4" s="40"/>
      <c r="C4" s="39"/>
      <c r="D4" s="37"/>
      <c r="E4" s="40"/>
      <c r="F4" s="40"/>
      <c r="G4" s="40"/>
      <c r="H4" s="37"/>
      <c r="I4" s="48" t="s">
        <v>43</v>
      </c>
      <c r="K4" s="36"/>
      <c r="L4" s="36"/>
      <c r="M4" s="36"/>
      <c r="N4" s="36"/>
      <c r="O4" s="36"/>
      <c r="P4" s="41"/>
      <c r="Q4" s="37"/>
      <c r="R4" s="37" t="s">
        <v>19</v>
      </c>
      <c r="S4" s="150" t="s">
        <v>39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97"/>
      <c r="B5" s="40"/>
      <c r="C5" s="39"/>
      <c r="D5" s="37"/>
      <c r="G5" s="43"/>
      <c r="H5" s="43"/>
      <c r="I5" s="43"/>
      <c r="J5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98"/>
      <c r="B6" s="131"/>
      <c r="C6" s="2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5" t="s">
        <v>42</v>
      </c>
      <c r="Q6" s="6"/>
      <c r="R6" s="6"/>
      <c r="S6" s="71"/>
      <c r="T6" s="32"/>
      <c r="U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3" customFormat="1" ht="13.5" customHeight="1">
      <c r="A7" s="50"/>
      <c r="B7" s="132"/>
      <c r="C7" s="106"/>
      <c r="D7" s="108"/>
      <c r="E7" s="108"/>
      <c r="F7" s="107"/>
      <c r="G7" s="107"/>
      <c r="H7" s="107"/>
      <c r="I7" s="138"/>
      <c r="J7" s="8"/>
      <c r="K7" s="108"/>
      <c r="L7" s="107"/>
      <c r="M7" s="107"/>
      <c r="N7" s="107"/>
      <c r="O7" s="116"/>
      <c r="P7" s="119"/>
      <c r="Q7" s="80"/>
      <c r="R7"/>
      <c r="S7" s="8"/>
      <c r="T7" s="8"/>
      <c r="U7" s="120"/>
      <c r="V7" s="123"/>
      <c r="W7" s="7"/>
      <c r="X7" s="7"/>
      <c r="Y7" s="10"/>
      <c r="Z7" s="7"/>
      <c r="AA7" s="7"/>
      <c r="AB7" s="7"/>
      <c r="AC7" s="7"/>
      <c r="AD7" s="7"/>
      <c r="AE7" s="7"/>
    </row>
    <row r="8" spans="1:31" s="58" customFormat="1" ht="17.25" customHeight="1">
      <c r="A8" s="99"/>
      <c r="B8" s="142"/>
      <c r="C8" s="7"/>
      <c r="D8" s="10"/>
      <c r="E8" s="10"/>
      <c r="F8" s="10"/>
      <c r="G8" s="10"/>
      <c r="H8" s="10"/>
      <c r="I8" s="7"/>
      <c r="J8" s="10"/>
      <c r="K8" s="47" t="s">
        <v>27</v>
      </c>
      <c r="N8"/>
      <c r="O8" s="13"/>
      <c r="P8" s="13"/>
      <c r="Q8" s="8"/>
      <c r="R8" s="8"/>
      <c r="S8" s="9"/>
      <c r="T8" s="10"/>
      <c r="U8" s="7"/>
      <c r="V8" s="7"/>
      <c r="Y8" s="58">
        <f>MIN(D8,E8,F8,G8)</f>
        <v>0</v>
      </c>
      <c r="AA8" s="58">
        <f>MAX(D8,E8,F8,G8)</f>
        <v>0</v>
      </c>
      <c r="AC8" s="58" t="e">
        <f>MIN(I8,J8,#REF!,#REF!)</f>
        <v>#REF!</v>
      </c>
      <c r="AE8" s="58" t="e">
        <f>MAX(I8,J8,#REF!,#REF!)</f>
        <v>#REF!</v>
      </c>
    </row>
    <row r="9" spans="1:31" s="58" customFormat="1" ht="17.25" customHeight="1">
      <c r="A9" s="26"/>
      <c r="B9" s="133"/>
      <c r="C9" s="51"/>
      <c r="D9" s="190" t="s">
        <v>1</v>
      </c>
      <c r="E9" s="190"/>
      <c r="F9" s="190"/>
      <c r="G9" s="190"/>
      <c r="H9" s="190"/>
      <c r="I9" s="190" t="s">
        <v>0</v>
      </c>
      <c r="J9" s="190"/>
      <c r="K9" s="190"/>
      <c r="L9" s="190"/>
      <c r="M9" s="190"/>
      <c r="N9" s="190" t="s">
        <v>2</v>
      </c>
      <c r="O9" s="190"/>
      <c r="P9" s="190"/>
      <c r="Q9" s="190" t="s">
        <v>3</v>
      </c>
      <c r="R9" s="190"/>
      <c r="S9" s="190"/>
      <c r="T9" s="190"/>
      <c r="U9" s="16"/>
      <c r="V9" s="189" t="s">
        <v>17</v>
      </c>
      <c r="Y9" s="58">
        <f>MIN(D9,E9,F9,G9)</f>
        <v>0</v>
      </c>
      <c r="AA9" s="58">
        <f>MAX(D9,E9,F9,G9)</f>
        <v>0</v>
      </c>
      <c r="AC9" s="58">
        <f>MIN(I9,J9,K9,L9)</f>
        <v>0</v>
      </c>
      <c r="AE9" s="58">
        <f>MAX(I9,J9,K9,L9)</f>
        <v>0</v>
      </c>
    </row>
    <row r="10" spans="1:31" s="19" customFormat="1" ht="30" customHeight="1">
      <c r="A10" s="112" t="s">
        <v>5</v>
      </c>
      <c r="B10" s="103" t="s">
        <v>6</v>
      </c>
      <c r="C10" s="52" t="s">
        <v>32</v>
      </c>
      <c r="D10" s="26">
        <v>1</v>
      </c>
      <c r="E10" s="26">
        <v>2</v>
      </c>
      <c r="F10" s="26">
        <v>3</v>
      </c>
      <c r="G10" s="26">
        <v>4</v>
      </c>
      <c r="H10" s="53" t="s">
        <v>7</v>
      </c>
      <c r="I10" s="26">
        <v>1</v>
      </c>
      <c r="J10" s="26">
        <v>2</v>
      </c>
      <c r="K10" s="26">
        <v>3</v>
      </c>
      <c r="L10" s="26">
        <v>4</v>
      </c>
      <c r="M10" s="54" t="s">
        <v>7</v>
      </c>
      <c r="N10" s="26">
        <v>1</v>
      </c>
      <c r="O10" s="26">
        <v>2</v>
      </c>
      <c r="P10" s="66" t="s">
        <v>7</v>
      </c>
      <c r="Q10" s="26" t="s">
        <v>8</v>
      </c>
      <c r="R10" s="26" t="s">
        <v>9</v>
      </c>
      <c r="S10" s="55" t="s">
        <v>15</v>
      </c>
      <c r="T10" s="56" t="s">
        <v>16</v>
      </c>
      <c r="U10" s="67" t="s">
        <v>10</v>
      </c>
      <c r="V10" s="189"/>
      <c r="W10" s="14"/>
      <c r="X10" s="14"/>
      <c r="Y10" s="14" t="s">
        <v>11</v>
      </c>
      <c r="Z10" s="14"/>
      <c r="AA10" s="14" t="s">
        <v>12</v>
      </c>
      <c r="AB10" s="14"/>
      <c r="AC10" s="14" t="s">
        <v>13</v>
      </c>
      <c r="AD10" s="14"/>
      <c r="AE10" s="14" t="s">
        <v>14</v>
      </c>
    </row>
    <row r="11" spans="1:31" s="58" customFormat="1" ht="16.5" customHeight="1">
      <c r="A11" s="57">
        <v>8</v>
      </c>
      <c r="B11" s="184" t="s">
        <v>66</v>
      </c>
      <c r="C11" s="115" t="s">
        <v>48</v>
      </c>
      <c r="D11" s="72">
        <v>9.1</v>
      </c>
      <c r="E11" s="72">
        <v>8.6</v>
      </c>
      <c r="F11" s="72">
        <v>8.7</v>
      </c>
      <c r="G11" s="72">
        <v>8.9</v>
      </c>
      <c r="H11" s="73">
        <f aca="true" t="shared" si="0" ref="H11:H18">(D11+E11+F11+G11-Y11-AA11)/2</f>
        <v>8.799999999999997</v>
      </c>
      <c r="I11" s="72">
        <v>8.9</v>
      </c>
      <c r="J11" s="72">
        <v>8.9</v>
      </c>
      <c r="K11" s="72">
        <v>8.6</v>
      </c>
      <c r="L11" s="72">
        <v>9.2</v>
      </c>
      <c r="M11" s="74">
        <f aca="true" t="shared" si="1" ref="M11:M18">(I11+J11+K11+L11-AC11-AE11)/2</f>
        <v>8.899999999999997</v>
      </c>
      <c r="N11" s="72">
        <v>7.6</v>
      </c>
      <c r="O11" s="75"/>
      <c r="P11" s="76">
        <f aca="true" t="shared" si="2" ref="P11:P18">(N11)/2</f>
        <v>3.8</v>
      </c>
      <c r="Q11" s="72"/>
      <c r="R11" s="72"/>
      <c r="S11" s="72"/>
      <c r="T11" s="77">
        <f aca="true" t="shared" si="3" ref="T11:T18">Q11/2+R11+S11</f>
        <v>0</v>
      </c>
      <c r="U11" s="78">
        <f aca="true" t="shared" si="4" ref="U11:U18">H11+M11+P11-T11</f>
        <v>21.499999999999996</v>
      </c>
      <c r="V11" s="79">
        <f>RANK(U11,$U$10:$U$27,0)</f>
        <v>1</v>
      </c>
      <c r="Y11" s="58">
        <f>MIN(D11,E11,F11,G11)</f>
        <v>8.6</v>
      </c>
      <c r="AA11" s="58">
        <f>MAX(D11,E11,F11,G11)</f>
        <v>9.1</v>
      </c>
      <c r="AC11" s="58">
        <f aca="true" t="shared" si="5" ref="AC11:AC18">MIN(I11,J11,K11,L11)</f>
        <v>8.6</v>
      </c>
      <c r="AE11" s="58">
        <f aca="true" t="shared" si="6" ref="AE11:AE18">MAX(I11,J11,K11,L11)</f>
        <v>9.2</v>
      </c>
    </row>
    <row r="12" spans="1:31" s="58" customFormat="1" ht="16.5" customHeight="1">
      <c r="A12" s="57">
        <v>7</v>
      </c>
      <c r="B12" s="113" t="s">
        <v>65</v>
      </c>
      <c r="C12" s="115" t="s">
        <v>67</v>
      </c>
      <c r="D12" s="72">
        <v>8.8</v>
      </c>
      <c r="E12" s="72">
        <v>8.4</v>
      </c>
      <c r="F12" s="72">
        <v>8.5</v>
      </c>
      <c r="G12" s="72">
        <v>8.6</v>
      </c>
      <c r="H12" s="73">
        <f t="shared" si="0"/>
        <v>8.550000000000002</v>
      </c>
      <c r="I12" s="72">
        <v>8.7</v>
      </c>
      <c r="J12" s="72">
        <v>8.5</v>
      </c>
      <c r="K12" s="72">
        <v>8.7</v>
      </c>
      <c r="L12" s="72">
        <v>8.7</v>
      </c>
      <c r="M12" s="74">
        <f t="shared" si="1"/>
        <v>8.699999999999998</v>
      </c>
      <c r="N12" s="72">
        <v>7.4</v>
      </c>
      <c r="O12" s="75"/>
      <c r="P12" s="76">
        <f t="shared" si="2"/>
        <v>3.7</v>
      </c>
      <c r="Q12" s="72"/>
      <c r="R12" s="72"/>
      <c r="S12" s="72"/>
      <c r="T12" s="77">
        <f t="shared" si="3"/>
        <v>0</v>
      </c>
      <c r="U12" s="78">
        <f t="shared" si="4"/>
        <v>20.95</v>
      </c>
      <c r="V12" s="79">
        <f>RANK(U12,$U$10:$U$27,0)</f>
        <v>2</v>
      </c>
      <c r="Y12" s="58">
        <f aca="true" t="shared" si="7" ref="Y12:Y18">MIN(D12,E12,F12,G12)</f>
        <v>8.4</v>
      </c>
      <c r="AA12" s="58">
        <f aca="true" t="shared" si="8" ref="AA12:AA18">MAX(D12,E12,F12,G12)</f>
        <v>8.8</v>
      </c>
      <c r="AC12" s="58">
        <f t="shared" si="5"/>
        <v>8.5</v>
      </c>
      <c r="AE12" s="58">
        <f t="shared" si="6"/>
        <v>8.7</v>
      </c>
    </row>
    <row r="13" spans="1:31" s="58" customFormat="1" ht="16.5" customHeight="1">
      <c r="A13" s="57">
        <v>3</v>
      </c>
      <c r="B13" s="164" t="s">
        <v>63</v>
      </c>
      <c r="C13" s="114" t="s">
        <v>48</v>
      </c>
      <c r="D13" s="72">
        <v>8.6</v>
      </c>
      <c r="E13" s="72">
        <v>8.4</v>
      </c>
      <c r="F13" s="72">
        <v>8.4</v>
      </c>
      <c r="G13" s="72">
        <v>8.6</v>
      </c>
      <c r="H13" s="73">
        <f t="shared" si="0"/>
        <v>8.5</v>
      </c>
      <c r="I13" s="72">
        <v>8.6</v>
      </c>
      <c r="J13" s="72">
        <v>8.4</v>
      </c>
      <c r="K13" s="72">
        <v>8.5</v>
      </c>
      <c r="L13" s="72">
        <v>8.7</v>
      </c>
      <c r="M13" s="74">
        <f t="shared" si="1"/>
        <v>8.550000000000002</v>
      </c>
      <c r="N13" s="72">
        <v>6.6</v>
      </c>
      <c r="O13" s="75"/>
      <c r="P13" s="76">
        <f t="shared" si="2"/>
        <v>3.3</v>
      </c>
      <c r="Q13" s="72"/>
      <c r="R13" s="72"/>
      <c r="S13" s="72"/>
      <c r="T13" s="77">
        <f t="shared" si="3"/>
        <v>0</v>
      </c>
      <c r="U13" s="78">
        <f t="shared" si="4"/>
        <v>20.350000000000005</v>
      </c>
      <c r="V13" s="79">
        <f>RANK(U13,$U$10:$U$27,0)</f>
        <v>3</v>
      </c>
      <c r="Y13" s="58">
        <f t="shared" si="7"/>
        <v>8.4</v>
      </c>
      <c r="AA13" s="58">
        <f t="shared" si="8"/>
        <v>8.6</v>
      </c>
      <c r="AC13" s="58">
        <f t="shared" si="5"/>
        <v>8.4</v>
      </c>
      <c r="AE13" s="58">
        <f t="shared" si="6"/>
        <v>8.7</v>
      </c>
    </row>
    <row r="14" spans="1:31" s="58" customFormat="1" ht="16.5" customHeight="1">
      <c r="A14" s="57">
        <v>6</v>
      </c>
      <c r="B14" s="168" t="s">
        <v>56</v>
      </c>
      <c r="C14" s="114" t="s">
        <v>48</v>
      </c>
      <c r="D14" s="72">
        <v>8.4</v>
      </c>
      <c r="E14" s="72">
        <v>8.6</v>
      </c>
      <c r="F14" s="72">
        <v>8.5</v>
      </c>
      <c r="G14" s="72">
        <v>8.5</v>
      </c>
      <c r="H14" s="73">
        <f t="shared" si="0"/>
        <v>8.5</v>
      </c>
      <c r="I14" s="72">
        <v>8.5</v>
      </c>
      <c r="J14" s="72">
        <v>8.7</v>
      </c>
      <c r="K14" s="72">
        <v>8.6</v>
      </c>
      <c r="L14" s="72">
        <v>8.4</v>
      </c>
      <c r="M14" s="74">
        <f t="shared" si="1"/>
        <v>8.549999999999999</v>
      </c>
      <c r="N14" s="72">
        <v>6.6</v>
      </c>
      <c r="O14" s="75"/>
      <c r="P14" s="76">
        <f t="shared" si="2"/>
        <v>3.3</v>
      </c>
      <c r="Q14" s="72"/>
      <c r="R14" s="72"/>
      <c r="S14" s="72"/>
      <c r="T14" s="77">
        <f t="shared" si="3"/>
        <v>0</v>
      </c>
      <c r="U14" s="78">
        <f t="shared" si="4"/>
        <v>20.349999999999998</v>
      </c>
      <c r="V14" s="79">
        <v>3</v>
      </c>
      <c r="Y14" s="58">
        <f t="shared" si="7"/>
        <v>8.4</v>
      </c>
      <c r="AA14" s="58">
        <f t="shared" si="8"/>
        <v>8.6</v>
      </c>
      <c r="AC14" s="58">
        <f t="shared" si="5"/>
        <v>8.4</v>
      </c>
      <c r="AE14" s="58">
        <f t="shared" si="6"/>
        <v>8.7</v>
      </c>
    </row>
    <row r="15" spans="1:31" s="58" customFormat="1" ht="16.5" customHeight="1">
      <c r="A15" s="57">
        <v>5</v>
      </c>
      <c r="B15" s="155" t="s">
        <v>51</v>
      </c>
      <c r="C15" s="156" t="s">
        <v>52</v>
      </c>
      <c r="D15" s="72">
        <v>8.5</v>
      </c>
      <c r="E15" s="72">
        <v>8.4</v>
      </c>
      <c r="F15" s="72">
        <v>8.5</v>
      </c>
      <c r="G15" s="72">
        <v>8.4</v>
      </c>
      <c r="H15" s="73">
        <f t="shared" si="0"/>
        <v>8.45</v>
      </c>
      <c r="I15" s="72">
        <v>8.4</v>
      </c>
      <c r="J15" s="72">
        <v>8.2</v>
      </c>
      <c r="K15" s="72">
        <v>8.4</v>
      </c>
      <c r="L15" s="72">
        <v>8.5</v>
      </c>
      <c r="M15" s="74">
        <f t="shared" si="1"/>
        <v>8.4</v>
      </c>
      <c r="N15" s="72">
        <v>6.5</v>
      </c>
      <c r="O15" s="75"/>
      <c r="P15" s="76">
        <f t="shared" si="2"/>
        <v>3.25</v>
      </c>
      <c r="Q15" s="72"/>
      <c r="R15" s="72"/>
      <c r="S15" s="72"/>
      <c r="T15" s="77">
        <f t="shared" si="3"/>
        <v>0</v>
      </c>
      <c r="U15" s="78">
        <f t="shared" si="4"/>
        <v>20.1</v>
      </c>
      <c r="V15" s="79">
        <f>RANK(U15,$U$10:$U$27,0)</f>
        <v>5</v>
      </c>
      <c r="Y15" s="58">
        <f t="shared" si="7"/>
        <v>8.4</v>
      </c>
      <c r="AA15" s="58">
        <f t="shared" si="8"/>
        <v>8.5</v>
      </c>
      <c r="AC15" s="58">
        <f t="shared" si="5"/>
        <v>8.2</v>
      </c>
      <c r="AE15" s="58">
        <f t="shared" si="6"/>
        <v>8.5</v>
      </c>
    </row>
    <row r="16" spans="1:31" s="58" customFormat="1" ht="16.5" customHeight="1">
      <c r="A16" s="57">
        <v>1</v>
      </c>
      <c r="B16" s="159" t="s">
        <v>54</v>
      </c>
      <c r="C16" s="160" t="s">
        <v>55</v>
      </c>
      <c r="D16" s="72">
        <v>8.4</v>
      </c>
      <c r="E16" s="72">
        <v>8.3</v>
      </c>
      <c r="F16" s="72">
        <v>8.3</v>
      </c>
      <c r="G16" s="72">
        <v>8.3</v>
      </c>
      <c r="H16" s="73">
        <f t="shared" si="0"/>
        <v>8.3</v>
      </c>
      <c r="I16" s="72">
        <v>8.3</v>
      </c>
      <c r="J16" s="72">
        <v>8.3</v>
      </c>
      <c r="K16" s="72">
        <v>8.3</v>
      </c>
      <c r="L16" s="72">
        <v>8.2</v>
      </c>
      <c r="M16" s="74">
        <f t="shared" si="1"/>
        <v>8.3</v>
      </c>
      <c r="N16" s="72">
        <v>6.2</v>
      </c>
      <c r="O16" s="75"/>
      <c r="P16" s="76">
        <f t="shared" si="2"/>
        <v>3.1</v>
      </c>
      <c r="Q16" s="72"/>
      <c r="R16" s="72"/>
      <c r="S16" s="72"/>
      <c r="T16" s="77">
        <f t="shared" si="3"/>
        <v>0</v>
      </c>
      <c r="U16" s="78">
        <f t="shared" si="4"/>
        <v>19.700000000000003</v>
      </c>
      <c r="V16" s="79">
        <f>RANK(U16,$U$10:$U$27,0)</f>
        <v>6</v>
      </c>
      <c r="Y16" s="58">
        <f t="shared" si="7"/>
        <v>8.3</v>
      </c>
      <c r="AA16" s="58">
        <f t="shared" si="8"/>
        <v>8.4</v>
      </c>
      <c r="AC16" s="58">
        <f t="shared" si="5"/>
        <v>8.2</v>
      </c>
      <c r="AE16" s="58">
        <f t="shared" si="6"/>
        <v>8.3</v>
      </c>
    </row>
    <row r="17" spans="1:31" s="58" customFormat="1" ht="16.5" customHeight="1">
      <c r="A17" s="57">
        <v>4</v>
      </c>
      <c r="B17" s="183" t="s">
        <v>60</v>
      </c>
      <c r="C17" s="114" t="s">
        <v>48</v>
      </c>
      <c r="D17" s="72">
        <v>8</v>
      </c>
      <c r="E17" s="72">
        <v>8.3</v>
      </c>
      <c r="F17" s="72">
        <v>8.2</v>
      </c>
      <c r="G17" s="72">
        <v>8.2</v>
      </c>
      <c r="H17" s="73">
        <f t="shared" si="0"/>
        <v>8.200000000000001</v>
      </c>
      <c r="I17" s="72">
        <v>8.2</v>
      </c>
      <c r="J17" s="72">
        <v>8.3</v>
      </c>
      <c r="K17" s="72">
        <v>8.1</v>
      </c>
      <c r="L17" s="72">
        <v>8.3</v>
      </c>
      <c r="M17" s="74">
        <f t="shared" si="1"/>
        <v>8.250000000000002</v>
      </c>
      <c r="N17" s="72">
        <v>6.2</v>
      </c>
      <c r="O17" s="75"/>
      <c r="P17" s="76">
        <f t="shared" si="2"/>
        <v>3.1</v>
      </c>
      <c r="Q17" s="72"/>
      <c r="R17" s="72"/>
      <c r="S17" s="72"/>
      <c r="T17" s="77">
        <f t="shared" si="3"/>
        <v>0</v>
      </c>
      <c r="U17" s="78">
        <f t="shared" si="4"/>
        <v>19.550000000000004</v>
      </c>
      <c r="V17" s="79">
        <f>RANK(U17,$U$10:$U$27,0)</f>
        <v>7</v>
      </c>
      <c r="Y17" s="58">
        <f t="shared" si="7"/>
        <v>8</v>
      </c>
      <c r="AA17" s="58">
        <f t="shared" si="8"/>
        <v>8.3</v>
      </c>
      <c r="AC17" s="58">
        <f t="shared" si="5"/>
        <v>8.1</v>
      </c>
      <c r="AE17" s="58">
        <f t="shared" si="6"/>
        <v>8.3</v>
      </c>
    </row>
    <row r="18" spans="1:31" s="58" customFormat="1" ht="16.5" customHeight="1">
      <c r="A18" s="57">
        <v>2</v>
      </c>
      <c r="B18" s="157" t="s">
        <v>53</v>
      </c>
      <c r="C18" s="158" t="s">
        <v>46</v>
      </c>
      <c r="D18" s="72">
        <v>8.2</v>
      </c>
      <c r="E18" s="72">
        <v>7.8</v>
      </c>
      <c r="F18" s="72">
        <v>8</v>
      </c>
      <c r="G18" s="72">
        <v>8.1</v>
      </c>
      <c r="H18" s="73">
        <f t="shared" si="0"/>
        <v>8.05</v>
      </c>
      <c r="I18" s="72">
        <v>8.5</v>
      </c>
      <c r="J18" s="72">
        <v>8.3</v>
      </c>
      <c r="K18" s="72">
        <v>8.3</v>
      </c>
      <c r="L18" s="72">
        <v>8.2</v>
      </c>
      <c r="M18" s="74">
        <f t="shared" si="1"/>
        <v>8.299999999999999</v>
      </c>
      <c r="N18" s="72">
        <v>6</v>
      </c>
      <c r="O18" s="75"/>
      <c r="P18" s="76">
        <f t="shared" si="2"/>
        <v>3</v>
      </c>
      <c r="Q18" s="72"/>
      <c r="R18" s="72"/>
      <c r="S18" s="72"/>
      <c r="T18" s="77">
        <f t="shared" si="3"/>
        <v>0</v>
      </c>
      <c r="U18" s="78">
        <f t="shared" si="4"/>
        <v>19.35</v>
      </c>
      <c r="V18" s="79">
        <f>RANK(U18,$U$10:$U$27,0)</f>
        <v>8</v>
      </c>
      <c r="Y18" s="58">
        <f t="shared" si="7"/>
        <v>7.8</v>
      </c>
      <c r="AA18" s="58">
        <f t="shared" si="8"/>
        <v>8.2</v>
      </c>
      <c r="AC18" s="58">
        <f t="shared" si="5"/>
        <v>8.2</v>
      </c>
      <c r="AE18" s="58">
        <f t="shared" si="6"/>
        <v>8.5</v>
      </c>
    </row>
    <row r="19" spans="1:31" s="58" customFormat="1" ht="16.5" customHeight="1">
      <c r="A19" s="100"/>
      <c r="B19" s="127"/>
      <c r="C19" s="128"/>
      <c r="D19" s="129"/>
      <c r="E19" s="8"/>
      <c r="F19" s="8"/>
      <c r="G19" s="8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e">
        <f>MIN(#REF!,#REF!,#REF!,#REF!)</f>
        <v>#REF!</v>
      </c>
      <c r="Z19" s="8"/>
      <c r="AA19" s="8" t="e">
        <f>MAX(#REF!,#REF!,#REF!,#REF!)</f>
        <v>#REF!</v>
      </c>
      <c r="AB19" s="8"/>
      <c r="AC19" s="8" t="e">
        <f>MIN(#REF!,#REF!,#REF!,#REF!)</f>
        <v>#REF!</v>
      </c>
      <c r="AD19" s="8"/>
      <c r="AE19" s="8" t="e">
        <f>MAX(#REF!,#REF!,#REF!,#REF!)</f>
        <v>#REF!</v>
      </c>
    </row>
    <row r="20" spans="1:31" s="15" customFormat="1" ht="16.5" customHeight="1">
      <c r="A20" s="125"/>
      <c r="B20" s="191" t="s">
        <v>20</v>
      </c>
      <c r="C20" s="191"/>
      <c r="D20" s="8"/>
      <c r="E20" s="8"/>
      <c r="F20" s="8"/>
      <c r="G20" s="8"/>
      <c r="H20" s="20" t="s">
        <v>33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/>
      <c r="W20"/>
      <c r="X20"/>
      <c r="Y20" s="124" t="e">
        <f>MIN(#REF!,#REF!,#REF!,#REF!)</f>
        <v>#REF!</v>
      </c>
      <c r="Z20"/>
      <c r="AA20" s="124" t="e">
        <f>MAX(#REF!,#REF!,#REF!,#REF!)</f>
        <v>#REF!</v>
      </c>
      <c r="AB20"/>
      <c r="AC20" s="124" t="e">
        <f>MIN(#REF!,#REF!,#REF!,#REF!)</f>
        <v>#REF!</v>
      </c>
      <c r="AD20"/>
      <c r="AE20" s="124" t="e">
        <f>MAX(#REF!,#REF!,#REF!,#REF!)</f>
        <v>#REF!</v>
      </c>
    </row>
    <row r="21" spans="1:31" ht="16.5" customHeight="1">
      <c r="A21" s="101"/>
      <c r="D21" s="20"/>
      <c r="E21" s="20"/>
      <c r="F21" s="46"/>
      <c r="G21" s="46"/>
      <c r="I21" s="14"/>
      <c r="J21" s="14"/>
      <c r="L21" s="14"/>
      <c r="M21" s="14"/>
      <c r="N21" s="14"/>
      <c r="O21" s="14"/>
      <c r="P21" s="14"/>
      <c r="Q21" s="8"/>
      <c r="R21" s="8"/>
      <c r="S21" s="8"/>
      <c r="T21" s="8"/>
      <c r="U21" s="8"/>
      <c r="Y21" s="124" t="e">
        <f>MIN(#REF!,#REF!,#REF!,#REF!)</f>
        <v>#REF!</v>
      </c>
      <c r="AA21" s="124" t="e">
        <f>MAX(#REF!,#REF!,#REF!,#REF!)</f>
        <v>#REF!</v>
      </c>
      <c r="AC21" s="124" t="e">
        <f>MIN(#REF!,#REF!,#REF!,#REF!)</f>
        <v>#REF!</v>
      </c>
      <c r="AE21" s="124" t="e">
        <f>MAX(#REF!,#REF!,#REF!,#REF!)</f>
        <v>#REF!</v>
      </c>
    </row>
    <row r="22" spans="2:31" ht="16.5" customHeight="1">
      <c r="B22" s="134" t="s">
        <v>24</v>
      </c>
      <c r="C22" s="8"/>
      <c r="D22" s="8"/>
      <c r="E22" s="8"/>
      <c r="F22" s="8"/>
      <c r="G22" s="8"/>
      <c r="H22" s="20" t="s">
        <v>34</v>
      </c>
      <c r="I22" s="8"/>
      <c r="J22" s="8"/>
      <c r="K22" s="8" t="s">
        <v>22</v>
      </c>
      <c r="Y22" s="124" t="e">
        <f>MIN(#REF!,#REF!,#REF!,#REF!)</f>
        <v>#REF!</v>
      </c>
      <c r="AA22" s="124" t="e">
        <f>MAX(#REF!,#REF!,#REF!,#REF!)</f>
        <v>#REF!</v>
      </c>
      <c r="AC22" s="124" t="e">
        <f>MIN(#REF!,#REF!,#REF!,#REF!)</f>
        <v>#REF!</v>
      </c>
      <c r="AE22" s="124" t="e">
        <f>MAX(#REF!,#REF!,#REF!,#REF!)</f>
        <v>#REF!</v>
      </c>
    </row>
    <row r="23" spans="25:31" ht="16.5" customHeight="1">
      <c r="Y23" s="124" t="e">
        <f>MIN(#REF!,#REF!,#REF!,#REF!)</f>
        <v>#REF!</v>
      </c>
      <c r="AA23" s="124" t="e">
        <f>MAX(#REF!,#REF!,#REF!,#REF!)</f>
        <v>#REF!</v>
      </c>
      <c r="AC23" s="124" t="e">
        <f>MIN(#REF!,#REF!,#REF!,#REF!)</f>
        <v>#REF!</v>
      </c>
      <c r="AE23" s="124" t="e">
        <f>MAX(#REF!,#REF!,#REF!,#REF!)</f>
        <v>#REF!</v>
      </c>
    </row>
    <row r="24" spans="25:31" ht="16.5" customHeight="1">
      <c r="Y24" s="124" t="e">
        <f>MIN(#REF!,#REF!,#REF!,#REF!)</f>
        <v>#REF!</v>
      </c>
      <c r="AA24" s="124" t="e">
        <f>MAX(#REF!,#REF!,#REF!,#REF!)</f>
        <v>#REF!</v>
      </c>
      <c r="AC24" s="124" t="e">
        <f>MIN(#REF!,#REF!,#REF!,#REF!)</f>
        <v>#REF!</v>
      </c>
      <c r="AE24" s="124" t="e">
        <f>MAX(#REF!,#REF!,#REF!,#REF!)</f>
        <v>#REF!</v>
      </c>
    </row>
    <row r="25" spans="25:31" ht="16.5" customHeight="1">
      <c r="Y25" s="124" t="e">
        <f>MIN(#REF!,#REF!,#REF!,#REF!)</f>
        <v>#REF!</v>
      </c>
      <c r="AA25" s="124" t="e">
        <f>MAX(#REF!,#REF!,#REF!,#REF!)</f>
        <v>#REF!</v>
      </c>
      <c r="AC25" s="124" t="e">
        <f>MIN(#REF!,#REF!,#REF!,#REF!)</f>
        <v>#REF!</v>
      </c>
      <c r="AE25" s="124" t="e">
        <f>MAX(#REF!,#REF!,#REF!,#REF!)</f>
        <v>#REF!</v>
      </c>
    </row>
    <row r="26" spans="2:31" ht="16.5" customHeight="1">
      <c r="B26" s="136"/>
      <c r="C26" s="2"/>
      <c r="Y26" s="124" t="e">
        <f>MIN(#REF!,#REF!,#REF!,#REF!)</f>
        <v>#REF!</v>
      </c>
      <c r="AA26" s="124" t="e">
        <f>MAX(#REF!,#REF!,#REF!,#REF!)</f>
        <v>#REF!</v>
      </c>
      <c r="AC26" s="124" t="e">
        <f>MIN(#REF!,#REF!,#REF!,#REF!)</f>
        <v>#REF!</v>
      </c>
      <c r="AE26" s="124" t="e">
        <f>MAX(#REF!,#REF!,#REF!,#REF!)</f>
        <v>#REF!</v>
      </c>
    </row>
    <row r="27" spans="2:31" ht="16.5" customHeight="1">
      <c r="B27" s="136"/>
      <c r="C27" s="2"/>
      <c r="Y27" s="124" t="e">
        <f>MIN(#REF!,#REF!,#REF!,#REF!)</f>
        <v>#REF!</v>
      </c>
      <c r="AA27" s="124" t="e">
        <f>MAX(#REF!,#REF!,#REF!,#REF!)</f>
        <v>#REF!</v>
      </c>
      <c r="AC27" s="124" t="e">
        <f>MIN(#REF!,#REF!,#REF!,#REF!)</f>
        <v>#REF!</v>
      </c>
      <c r="AE27" s="124" t="e">
        <f>MAX(#REF!,#REF!,#REF!,#REF!)</f>
        <v>#REF!</v>
      </c>
    </row>
    <row r="28" spans="2:31" ht="16.5" customHeight="1">
      <c r="B28" s="136"/>
      <c r="C28" s="2"/>
      <c r="Y28" s="124" t="e">
        <f>MIN(#REF!,#REF!,#REF!,#REF!)</f>
        <v>#REF!</v>
      </c>
      <c r="AA28" s="124" t="e">
        <f>MAX(#REF!,#REF!,#REF!,#REF!)</f>
        <v>#REF!</v>
      </c>
      <c r="AC28" s="124" t="e">
        <f>MIN(#REF!,#REF!,#REF!,#REF!)</f>
        <v>#REF!</v>
      </c>
      <c r="AE28" s="124" t="e">
        <f>MAX(#REF!,#REF!,#REF!,#REF!)</f>
        <v>#REF!</v>
      </c>
    </row>
    <row r="29" spans="2:31" ht="16.5" customHeight="1">
      <c r="B29" s="136"/>
      <c r="C29" s="2"/>
      <c r="Y29" s="124" t="e">
        <f>MIN(#REF!,#REF!,#REF!,#REF!)</f>
        <v>#REF!</v>
      </c>
      <c r="AA29" s="124" t="e">
        <f>MAX(#REF!,#REF!,#REF!,#REF!)</f>
        <v>#REF!</v>
      </c>
      <c r="AC29" s="124" t="e">
        <f>MIN(#REF!,#REF!,#REF!,#REF!)</f>
        <v>#REF!</v>
      </c>
      <c r="AE29" s="124" t="e">
        <f>MAX(#REF!,#REF!,#REF!,#REF!)</f>
        <v>#REF!</v>
      </c>
    </row>
    <row r="30" spans="2:31" ht="16.5" customHeight="1">
      <c r="B30" s="136"/>
      <c r="C30" s="2"/>
      <c r="Y30" s="124" t="e">
        <f>MIN(#REF!,#REF!,#REF!,#REF!)</f>
        <v>#REF!</v>
      </c>
      <c r="AA30" s="124" t="e">
        <f>MAX(#REF!,#REF!,#REF!,#REF!)</f>
        <v>#REF!</v>
      </c>
      <c r="AC30" s="124" t="e">
        <f>MIN(#REF!,#REF!,#REF!,#REF!)</f>
        <v>#REF!</v>
      </c>
      <c r="AE30" s="124" t="e">
        <f>MAX(#REF!,#REF!,#REF!,#REF!)</f>
        <v>#REF!</v>
      </c>
    </row>
    <row r="31" spans="2:31" ht="16.5" customHeight="1">
      <c r="B31" s="136"/>
      <c r="C31" s="2"/>
      <c r="Y31" s="124" t="e">
        <f>MIN(#REF!,#REF!,#REF!,#REF!)</f>
        <v>#REF!</v>
      </c>
      <c r="AA31" s="124" t="e">
        <f>MAX(#REF!,#REF!,#REF!,#REF!)</f>
        <v>#REF!</v>
      </c>
      <c r="AC31" s="124" t="e">
        <f>MIN(#REF!,#REF!,#REF!,#REF!)</f>
        <v>#REF!</v>
      </c>
      <c r="AE31" s="124" t="e">
        <f>MAX(#REF!,#REF!,#REF!,#REF!)</f>
        <v>#REF!</v>
      </c>
    </row>
    <row r="32" spans="2:31" ht="16.5" customHeight="1">
      <c r="B32" s="136"/>
      <c r="C32" s="2"/>
      <c r="W32" s="58"/>
      <c r="X32" s="58"/>
      <c r="Y32" s="58" t="e">
        <f>MIN(#REF!,#REF!,#REF!,#REF!)</f>
        <v>#REF!</v>
      </c>
      <c r="Z32" s="58"/>
      <c r="AA32" s="58" t="e">
        <f>MAX(#REF!,#REF!,#REF!,#REF!)</f>
        <v>#REF!</v>
      </c>
      <c r="AB32" s="58"/>
      <c r="AC32" s="58" t="e">
        <f>MIN(#REF!,#REF!,#REF!,#REF!)</f>
        <v>#REF!</v>
      </c>
      <c r="AD32" s="58"/>
      <c r="AE32" s="58" t="e">
        <f>MAX(#REF!,#REF!,#REF!,#REF!)</f>
        <v>#REF!</v>
      </c>
    </row>
    <row r="33" spans="1:31" s="58" customFormat="1" ht="16.5" customHeight="1">
      <c r="A33" s="102"/>
      <c r="B33" s="136"/>
      <c r="C33" s="2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Y33" s="58" t="e">
        <f>MIN(#REF!,#REF!,#REF!,#REF!)</f>
        <v>#REF!</v>
      </c>
      <c r="AA33" s="58" t="e">
        <f>MAX(#REF!,#REF!,#REF!,#REF!)</f>
        <v>#REF!</v>
      </c>
      <c r="AC33" s="58" t="e">
        <f>MIN(#REF!,#REF!,#REF!,#REF!)</f>
        <v>#REF!</v>
      </c>
      <c r="AE33" s="58" t="e">
        <f>MAX(#REF!,#REF!,#REF!,#REF!)</f>
        <v>#REF!</v>
      </c>
    </row>
    <row r="34" spans="1:31" s="15" customFormat="1" ht="16.5" customHeight="1">
      <c r="A34" s="102"/>
      <c r="B34" s="135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24" t="e">
        <f>MIN(#REF!,#REF!,#REF!,#REF!)</f>
        <v>#REF!</v>
      </c>
      <c r="Z34"/>
      <c r="AA34" s="124" t="e">
        <f>MAX(#REF!,#REF!,#REF!,#REF!)</f>
        <v>#REF!</v>
      </c>
      <c r="AB34"/>
      <c r="AC34" s="124" t="e">
        <f>MIN(#REF!,#REF!,#REF!,#REF!)</f>
        <v>#REF!</v>
      </c>
      <c r="AD34"/>
      <c r="AE34" s="124" t="e">
        <f>MAX(#REF!,#REF!,#REF!,#REF!)</f>
        <v>#REF!</v>
      </c>
    </row>
    <row r="35" spans="25:31" ht="16.5" customHeight="1">
      <c r="Y35" s="124" t="e">
        <f>MIN(#REF!,#REF!,#REF!,#REF!)</f>
        <v>#REF!</v>
      </c>
      <c r="AA35" s="124" t="e">
        <f>MAX(#REF!,#REF!,#REF!,#REF!)</f>
        <v>#REF!</v>
      </c>
      <c r="AC35" s="124" t="e">
        <f>MIN(#REF!,#REF!,#REF!,#REF!)</f>
        <v>#REF!</v>
      </c>
      <c r="AE35" s="124" t="e">
        <f>MAX(#REF!,#REF!,#REF!,#REF!)</f>
        <v>#REF!</v>
      </c>
    </row>
    <row r="36" spans="25:31" ht="16.5" customHeight="1">
      <c r="Y36" s="124" t="e">
        <f>MIN(#REF!,#REF!,#REF!,#REF!)</f>
        <v>#REF!</v>
      </c>
      <c r="AA36" s="124" t="e">
        <f>MAX(#REF!,#REF!,#REF!,#REF!)</f>
        <v>#REF!</v>
      </c>
      <c r="AC36" s="124" t="e">
        <f>MIN(#REF!,#REF!,#REF!,#REF!)</f>
        <v>#REF!</v>
      </c>
      <c r="AE36" s="124" t="e">
        <f>MAX(#REF!,#REF!,#REF!,#REF!)</f>
        <v>#REF!</v>
      </c>
    </row>
    <row r="37" spans="25:31" ht="16.5" customHeight="1">
      <c r="Y37" s="124" t="e">
        <f>MIN(#REF!,#REF!,#REF!,#REF!)</f>
        <v>#REF!</v>
      </c>
      <c r="AA37" s="124" t="e">
        <f>MAX(#REF!,#REF!,#REF!,#REF!)</f>
        <v>#REF!</v>
      </c>
      <c r="AC37" s="124" t="e">
        <f>MIN(#REF!,#REF!,#REF!,#REF!)</f>
        <v>#REF!</v>
      </c>
      <c r="AE37" s="124" t="e">
        <f>MAX(#REF!,#REF!,#REF!,#REF!)</f>
        <v>#REF!</v>
      </c>
    </row>
    <row r="38" spans="25:31" ht="16.5" customHeight="1">
      <c r="Y38" s="124" t="e">
        <f>MIN(#REF!,#REF!,#REF!,#REF!)</f>
        <v>#REF!</v>
      </c>
      <c r="AA38" s="124" t="e">
        <f>MAX(#REF!,#REF!,#REF!,#REF!)</f>
        <v>#REF!</v>
      </c>
      <c r="AC38" s="124" t="e">
        <f>MIN(#REF!,#REF!,#REF!,#REF!)</f>
        <v>#REF!</v>
      </c>
      <c r="AE38" s="124" t="e">
        <f>MAX(#REF!,#REF!,#REF!,#REF!)</f>
        <v>#REF!</v>
      </c>
    </row>
    <row r="39" spans="25:31" ht="16.5" customHeight="1">
      <c r="Y39" s="124" t="e">
        <f>MIN(#REF!,#REF!,#REF!,#REF!)</f>
        <v>#REF!</v>
      </c>
      <c r="AA39" s="124" t="e">
        <f>MAX(#REF!,#REF!,#REF!,#REF!)</f>
        <v>#REF!</v>
      </c>
      <c r="AC39" s="124" t="e">
        <f>MIN(#REF!,#REF!,#REF!,#REF!)</f>
        <v>#REF!</v>
      </c>
      <c r="AE39" s="124" t="e">
        <f>MAX(#REF!,#REF!,#REF!,#REF!)</f>
        <v>#REF!</v>
      </c>
    </row>
    <row r="40" spans="25:31" ht="16.5" customHeight="1">
      <c r="Y40" s="124" t="e">
        <f>MIN(#REF!,#REF!,#REF!,#REF!)</f>
        <v>#REF!</v>
      </c>
      <c r="AA40" s="124" t="e">
        <f>MAX(#REF!,#REF!,#REF!,#REF!)</f>
        <v>#REF!</v>
      </c>
      <c r="AC40" s="124" t="e">
        <f>MIN(#REF!,#REF!,#REF!,#REF!)</f>
        <v>#REF!</v>
      </c>
      <c r="AE40" s="124" t="e">
        <f>MAX(#REF!,#REF!,#REF!,#REF!)</f>
        <v>#REF!</v>
      </c>
    </row>
    <row r="41" spans="25:31" ht="16.5" customHeight="1">
      <c r="Y41" s="124" t="e">
        <f>MIN(#REF!,#REF!,#REF!,#REF!)</f>
        <v>#REF!</v>
      </c>
      <c r="AA41" s="124" t="e">
        <f>MAX(#REF!,#REF!,#REF!,#REF!)</f>
        <v>#REF!</v>
      </c>
      <c r="AC41" s="124" t="e">
        <f>MIN(#REF!,#REF!,#REF!,#REF!)</f>
        <v>#REF!</v>
      </c>
      <c r="AE41" s="124" t="e">
        <f>MAX(#REF!,#REF!,#REF!,#REF!)</f>
        <v>#REF!</v>
      </c>
    </row>
    <row r="42" spans="25:31" ht="16.5" customHeight="1">
      <c r="Y42" s="124" t="e">
        <f>MIN(#REF!,#REF!,#REF!,#REF!)</f>
        <v>#REF!</v>
      </c>
      <c r="AA42" s="124" t="e">
        <f>MAX(#REF!,#REF!,#REF!,#REF!)</f>
        <v>#REF!</v>
      </c>
      <c r="AC42" s="124" t="e">
        <f>MIN(#REF!,#REF!,#REF!,#REF!)</f>
        <v>#REF!</v>
      </c>
      <c r="AE42" s="124" t="e">
        <f>MAX(#REF!,#REF!,#REF!,#REF!)</f>
        <v>#REF!</v>
      </c>
    </row>
    <row r="43" spans="25:31" ht="16.5" customHeight="1">
      <c r="Y43" s="124" t="e">
        <f>MIN(#REF!,#REF!,#REF!,#REF!)</f>
        <v>#REF!</v>
      </c>
      <c r="AA43" s="124" t="e">
        <f>MAX(#REF!,#REF!,#REF!,#REF!)</f>
        <v>#REF!</v>
      </c>
      <c r="AC43" s="124" t="e">
        <f>MIN(#REF!,#REF!,#REF!,#REF!)</f>
        <v>#REF!</v>
      </c>
      <c r="AE43" s="124" t="e">
        <f>MAX(#REF!,#REF!,#REF!,#REF!)</f>
        <v>#REF!</v>
      </c>
    </row>
    <row r="44" spans="25:31" ht="16.5" customHeight="1">
      <c r="Y44" s="124" t="e">
        <f>MIN(#REF!,#REF!,#REF!,#REF!)</f>
        <v>#REF!</v>
      </c>
      <c r="AA44" s="124" t="e">
        <f>MAX(#REF!,#REF!,#REF!,#REF!)</f>
        <v>#REF!</v>
      </c>
      <c r="AC44" s="124" t="e">
        <f>MIN(#REF!,#REF!,#REF!,#REF!)</f>
        <v>#REF!</v>
      </c>
      <c r="AE44" s="124" t="e">
        <f>MAX(#REF!,#REF!,#REF!,#REF!)</f>
        <v>#REF!</v>
      </c>
    </row>
    <row r="45" spans="25:31" ht="16.5" customHeight="1">
      <c r="Y45" s="124" t="e">
        <f>MIN(#REF!,#REF!,#REF!,#REF!)</f>
        <v>#REF!</v>
      </c>
      <c r="AA45" s="124" t="e">
        <f>MAX(#REF!,#REF!,#REF!,#REF!)</f>
        <v>#REF!</v>
      </c>
      <c r="AC45" s="124" t="e">
        <f>MIN(#REF!,#REF!,#REF!,#REF!)</f>
        <v>#REF!</v>
      </c>
      <c r="AE45" s="124" t="e">
        <f>MAX(#REF!,#REF!,#REF!,#REF!)</f>
        <v>#REF!</v>
      </c>
    </row>
    <row r="46" spans="25:31" ht="16.5" customHeight="1">
      <c r="Y46" s="124" t="e">
        <f>MIN(#REF!,#REF!,#REF!,#REF!)</f>
        <v>#REF!</v>
      </c>
      <c r="AA46" s="124" t="e">
        <f>MAX(#REF!,#REF!,#REF!,#REF!)</f>
        <v>#REF!</v>
      </c>
      <c r="AC46" s="124" t="e">
        <f>MIN(#REF!,#REF!,#REF!,#REF!)</f>
        <v>#REF!</v>
      </c>
      <c r="AE46" s="124" t="e">
        <f>MAX(#REF!,#REF!,#REF!,#REF!)</f>
        <v>#REF!</v>
      </c>
    </row>
    <row r="47" spans="25:31" ht="16.5" customHeight="1">
      <c r="Y47" s="124" t="e">
        <f>MIN(#REF!,#REF!,#REF!,#REF!)</f>
        <v>#REF!</v>
      </c>
      <c r="AA47" s="124" t="e">
        <f>MAX(#REF!,#REF!,#REF!,#REF!)</f>
        <v>#REF!</v>
      </c>
      <c r="AC47" s="124" t="e">
        <f>MIN(#REF!,#REF!,#REF!,#REF!)</f>
        <v>#REF!</v>
      </c>
      <c r="AE47" s="124" t="e">
        <f>MAX(#REF!,#REF!,#REF!,#REF!)</f>
        <v>#REF!</v>
      </c>
    </row>
    <row r="48" spans="25:31" ht="16.5" customHeight="1">
      <c r="Y48" s="124" t="e">
        <f>MIN(#REF!,#REF!,#REF!,#REF!)</f>
        <v>#REF!</v>
      </c>
      <c r="AA48" s="124" t="e">
        <f>MAX(#REF!,#REF!,#REF!,#REF!)</f>
        <v>#REF!</v>
      </c>
      <c r="AC48" s="124" t="e">
        <f>MIN(#REF!,#REF!,#REF!,#REF!)</f>
        <v>#REF!</v>
      </c>
      <c r="AE48" s="124" t="e">
        <f>MAX(#REF!,#REF!,#REF!,#REF!)</f>
        <v>#REF!</v>
      </c>
    </row>
    <row r="49" spans="25:31" ht="16.5" customHeight="1">
      <c r="Y49" s="124" t="e">
        <f>MIN(#REF!,#REF!,#REF!,#REF!)</f>
        <v>#REF!</v>
      </c>
      <c r="AA49" s="124" t="e">
        <f>MAX(#REF!,#REF!,#REF!,#REF!)</f>
        <v>#REF!</v>
      </c>
      <c r="AC49" s="124" t="e">
        <f>MIN(#REF!,#REF!,#REF!,#REF!)</f>
        <v>#REF!</v>
      </c>
      <c r="AE49" s="124" t="e">
        <f>MAX(#REF!,#REF!,#REF!,#REF!)</f>
        <v>#REF!</v>
      </c>
    </row>
    <row r="50" spans="25:31" ht="16.5" customHeight="1">
      <c r="Y50" s="124" t="e">
        <f>MIN(#REF!,#REF!,#REF!,#REF!)</f>
        <v>#REF!</v>
      </c>
      <c r="AA50" s="124" t="e">
        <f>MAX(#REF!,#REF!,#REF!,#REF!)</f>
        <v>#REF!</v>
      </c>
      <c r="AC50" s="124" t="e">
        <f>MIN(#REF!,#REF!,#REF!,#REF!)</f>
        <v>#REF!</v>
      </c>
      <c r="AE50" s="124" t="e">
        <f>MAX(#REF!,#REF!,#REF!,#REF!)</f>
        <v>#REF!</v>
      </c>
    </row>
    <row r="51" spans="25:31" ht="16.5" customHeight="1">
      <c r="Y51" s="124" t="e">
        <f>MIN(#REF!,#REF!,#REF!,#REF!)</f>
        <v>#REF!</v>
      </c>
      <c r="AA51" s="124" t="e">
        <f>MAX(#REF!,#REF!,#REF!,#REF!)</f>
        <v>#REF!</v>
      </c>
      <c r="AC51" s="124" t="e">
        <f>MIN(#REF!,#REF!,#REF!,#REF!)</f>
        <v>#REF!</v>
      </c>
      <c r="AE51" s="124" t="e">
        <f>MAX(#REF!,#REF!,#REF!,#REF!)</f>
        <v>#REF!</v>
      </c>
    </row>
    <row r="52" spans="25:31" ht="16.5" customHeight="1">
      <c r="Y52" s="124" t="e">
        <f>MIN(#REF!,#REF!,#REF!,#REF!)</f>
        <v>#REF!</v>
      </c>
      <c r="AA52" s="124" t="e">
        <f>MAX(#REF!,#REF!,#REF!,#REF!)</f>
        <v>#REF!</v>
      </c>
      <c r="AC52" s="124" t="e">
        <f>MIN(#REF!,#REF!,#REF!,#REF!)</f>
        <v>#REF!</v>
      </c>
      <c r="AE52" s="124" t="e">
        <f>MAX(#REF!,#REF!,#REF!,#REF!)</f>
        <v>#REF!</v>
      </c>
    </row>
    <row r="53" spans="25:31" ht="16.5" customHeight="1">
      <c r="Y53" s="124" t="e">
        <f>MIN(#REF!,#REF!,#REF!,#REF!)</f>
        <v>#REF!</v>
      </c>
      <c r="AA53" s="124" t="e">
        <f>MAX(#REF!,#REF!,#REF!,#REF!)</f>
        <v>#REF!</v>
      </c>
      <c r="AC53" s="124" t="e">
        <f>MIN(#REF!,#REF!,#REF!,#REF!)</f>
        <v>#REF!</v>
      </c>
      <c r="AE53" s="124" t="e">
        <f>MAX(#REF!,#REF!,#REF!,#REF!)</f>
        <v>#REF!</v>
      </c>
    </row>
    <row r="54" spans="25:31" ht="16.5" customHeight="1">
      <c r="Y54" s="124" t="e">
        <f>MIN(#REF!,#REF!,#REF!,#REF!)</f>
        <v>#REF!</v>
      </c>
      <c r="AA54" s="124" t="e">
        <f>MAX(#REF!,#REF!,#REF!,#REF!)</f>
        <v>#REF!</v>
      </c>
      <c r="AC54" s="124" t="e">
        <f>MIN(#REF!,#REF!,#REF!,#REF!)</f>
        <v>#REF!</v>
      </c>
      <c r="AE54" s="124" t="e">
        <f>MAX(#REF!,#REF!,#REF!,#REF!)</f>
        <v>#REF!</v>
      </c>
    </row>
    <row r="55" spans="25:31" ht="16.5" customHeight="1">
      <c r="Y55" s="124" t="e">
        <f>MIN(#REF!,#REF!,#REF!,#REF!)</f>
        <v>#REF!</v>
      </c>
      <c r="AA55" s="124" t="e">
        <f>MAX(#REF!,#REF!,#REF!,#REF!)</f>
        <v>#REF!</v>
      </c>
      <c r="AC55" s="124" t="e">
        <f>MIN(#REF!,#REF!,#REF!,#REF!)</f>
        <v>#REF!</v>
      </c>
      <c r="AE55" s="124" t="e">
        <f>MAX(#REF!,#REF!,#REF!,#REF!)</f>
        <v>#REF!</v>
      </c>
    </row>
    <row r="56" spans="25:31" ht="16.5" customHeight="1">
      <c r="Y56" s="124" t="e">
        <f>MIN(#REF!,#REF!,#REF!,#REF!)</f>
        <v>#REF!</v>
      </c>
      <c r="AA56" s="124" t="e">
        <f>MAX(#REF!,#REF!,#REF!,#REF!)</f>
        <v>#REF!</v>
      </c>
      <c r="AC56" s="124" t="e">
        <f>MIN(#REF!,#REF!,#REF!,#REF!)</f>
        <v>#REF!</v>
      </c>
      <c r="AE56" s="124" t="e">
        <f>MAX(#REF!,#REF!,#REF!,#REF!)</f>
        <v>#REF!</v>
      </c>
    </row>
    <row r="57" spans="25:31" ht="16.5" customHeight="1">
      <c r="Y57" s="124" t="e">
        <f>MIN(#REF!,#REF!,#REF!,#REF!)</f>
        <v>#REF!</v>
      </c>
      <c r="AA57" s="124" t="e">
        <f>MAX(#REF!,#REF!,#REF!,#REF!)</f>
        <v>#REF!</v>
      </c>
      <c r="AC57" s="124" t="e">
        <f>MIN(#REF!,#REF!,#REF!,#REF!)</f>
        <v>#REF!</v>
      </c>
      <c r="AE57" s="124" t="e">
        <f>MAX(#REF!,#REF!,#REF!,#REF!)</f>
        <v>#REF!</v>
      </c>
    </row>
    <row r="58" spans="25:31" ht="16.5" customHeight="1">
      <c r="Y58" s="124" t="e">
        <f>MIN(#REF!,#REF!,#REF!,#REF!)</f>
        <v>#REF!</v>
      </c>
      <c r="AA58" s="124" t="e">
        <f>MAX(#REF!,#REF!,#REF!,#REF!)</f>
        <v>#REF!</v>
      </c>
      <c r="AC58" s="124" t="e">
        <f>MIN(#REF!,#REF!,#REF!,#REF!)</f>
        <v>#REF!</v>
      </c>
      <c r="AE58" s="124" t="e">
        <f>MAX(#REF!,#REF!,#REF!,#REF!)</f>
        <v>#REF!</v>
      </c>
    </row>
    <row r="59" spans="25:31" ht="16.5" customHeight="1">
      <c r="Y59" s="124" t="e">
        <f>MIN(#REF!,#REF!,#REF!,#REF!)</f>
        <v>#REF!</v>
      </c>
      <c r="AA59" s="124" t="e">
        <f>MAX(#REF!,#REF!,#REF!,#REF!)</f>
        <v>#REF!</v>
      </c>
      <c r="AC59" s="124" t="e">
        <f>MIN(#REF!,#REF!,#REF!,#REF!)</f>
        <v>#REF!</v>
      </c>
      <c r="AE59" s="124" t="e">
        <f>MAX(#REF!,#REF!,#REF!,#REF!)</f>
        <v>#REF!</v>
      </c>
    </row>
    <row r="60" spans="25:31" ht="16.5" customHeight="1">
      <c r="Y60" s="124" t="e">
        <f>MIN(#REF!,#REF!,#REF!,#REF!)</f>
        <v>#REF!</v>
      </c>
      <c r="AA60" s="124" t="e">
        <f>MAX(#REF!,#REF!,#REF!,#REF!)</f>
        <v>#REF!</v>
      </c>
      <c r="AC60" s="124" t="e">
        <f>MIN(#REF!,#REF!,#REF!,#REF!)</f>
        <v>#REF!</v>
      </c>
      <c r="AE60" s="124" t="e">
        <f>MAX(#REF!,#REF!,#REF!,#REF!)</f>
        <v>#REF!</v>
      </c>
    </row>
    <row r="61" spans="25:31" ht="16.5" customHeight="1">
      <c r="Y61" s="124" t="e">
        <f>MIN(#REF!,#REF!,#REF!,#REF!)</f>
        <v>#REF!</v>
      </c>
      <c r="AA61" s="124" t="e">
        <f>MAX(#REF!,#REF!,#REF!,#REF!)</f>
        <v>#REF!</v>
      </c>
      <c r="AC61" s="124" t="e">
        <f>MIN(#REF!,#REF!,#REF!,#REF!)</f>
        <v>#REF!</v>
      </c>
      <c r="AE61" s="124" t="e">
        <f>MAX(#REF!,#REF!,#REF!,#REF!)</f>
        <v>#REF!</v>
      </c>
    </row>
    <row r="62" spans="25:31" ht="16.5" customHeight="1">
      <c r="Y62" s="124" t="e">
        <f>MIN(#REF!,#REF!,#REF!,#REF!)</f>
        <v>#REF!</v>
      </c>
      <c r="AA62" s="124" t="e">
        <f>MAX(#REF!,#REF!,#REF!,#REF!)</f>
        <v>#REF!</v>
      </c>
      <c r="AC62" s="124" t="e">
        <f>MIN(#REF!,#REF!,#REF!,#REF!)</f>
        <v>#REF!</v>
      </c>
      <c r="AE62" s="124" t="e">
        <f>MAX(#REF!,#REF!,#REF!,#REF!)</f>
        <v>#REF!</v>
      </c>
    </row>
    <row r="63" spans="25:31" ht="16.5" customHeight="1">
      <c r="Y63" s="124" t="e">
        <f>MIN(#REF!,#REF!,#REF!,#REF!)</f>
        <v>#REF!</v>
      </c>
      <c r="AA63" s="124" t="e">
        <f>MAX(#REF!,#REF!,#REF!,#REF!)</f>
        <v>#REF!</v>
      </c>
      <c r="AC63" s="124" t="e">
        <f>MIN(#REF!,#REF!,#REF!,#REF!)</f>
        <v>#REF!</v>
      </c>
      <c r="AE63" s="124" t="e">
        <f>MAX(#REF!,#REF!,#REF!,#REF!)</f>
        <v>#REF!</v>
      </c>
    </row>
    <row r="64" spans="25:31" ht="16.5" customHeight="1">
      <c r="Y64" s="124" t="e">
        <f>MIN(#REF!,#REF!,#REF!,#REF!)</f>
        <v>#REF!</v>
      </c>
      <c r="AA64" s="124" t="e">
        <f>MAX(#REF!,#REF!,#REF!,#REF!)</f>
        <v>#REF!</v>
      </c>
      <c r="AC64" s="124" t="e">
        <f>MIN(#REF!,#REF!,#REF!,#REF!)</f>
        <v>#REF!</v>
      </c>
      <c r="AE64" s="124" t="e">
        <f>MAX(#REF!,#REF!,#REF!,#REF!)</f>
        <v>#REF!</v>
      </c>
    </row>
    <row r="65" spans="25:31" ht="16.5" customHeight="1">
      <c r="Y65" s="124" t="e">
        <f>MIN(#REF!,#REF!,#REF!,#REF!)</f>
        <v>#REF!</v>
      </c>
      <c r="AA65" s="124" t="e">
        <f>MAX(#REF!,#REF!,#REF!,#REF!)</f>
        <v>#REF!</v>
      </c>
      <c r="AC65" s="124" t="e">
        <f>MIN(#REF!,#REF!,#REF!,#REF!)</f>
        <v>#REF!</v>
      </c>
      <c r="AE65" s="124" t="e">
        <f>MAX(#REF!,#REF!,#REF!,#REF!)</f>
        <v>#REF!</v>
      </c>
    </row>
    <row r="66" spans="25:31" ht="16.5" customHeight="1">
      <c r="Y66" s="124" t="e">
        <f>MIN(#REF!,#REF!,#REF!,#REF!)</f>
        <v>#REF!</v>
      </c>
      <c r="AA66" s="124" t="e">
        <f>MAX(#REF!,#REF!,#REF!,#REF!)</f>
        <v>#REF!</v>
      </c>
      <c r="AC66" s="124" t="e">
        <f>MIN(#REF!,#REF!,#REF!,#REF!)</f>
        <v>#REF!</v>
      </c>
      <c r="AE66" s="124" t="e">
        <f>MAX(#REF!,#REF!,#REF!,#REF!)</f>
        <v>#REF!</v>
      </c>
    </row>
    <row r="67" spans="25:31" ht="16.5" customHeight="1">
      <c r="Y67" s="124" t="e">
        <f>MIN(#REF!,#REF!,#REF!,#REF!)</f>
        <v>#REF!</v>
      </c>
      <c r="AA67" s="124" t="e">
        <f>MAX(#REF!,#REF!,#REF!,#REF!)</f>
        <v>#REF!</v>
      </c>
      <c r="AC67" s="124" t="e">
        <f>MIN(#REF!,#REF!,#REF!,#REF!)</f>
        <v>#REF!</v>
      </c>
      <c r="AE67" s="124" t="e">
        <f>MAX(#REF!,#REF!,#REF!,#REF!)</f>
        <v>#REF!</v>
      </c>
    </row>
    <row r="68" spans="25:31" ht="16.5" customHeight="1">
      <c r="Y68" s="124" t="e">
        <f>MIN(#REF!,#REF!,#REF!,#REF!)</f>
        <v>#REF!</v>
      </c>
      <c r="AA68" s="124" t="e">
        <f>MAX(#REF!,#REF!,#REF!,#REF!)</f>
        <v>#REF!</v>
      </c>
      <c r="AC68" s="124" t="e">
        <f>MIN(#REF!,#REF!,#REF!,#REF!)</f>
        <v>#REF!</v>
      </c>
      <c r="AE68" s="124" t="e">
        <f>MAX(#REF!,#REF!,#REF!,#REF!)</f>
        <v>#REF!</v>
      </c>
    </row>
    <row r="69" spans="25:31" ht="16.5" customHeight="1">
      <c r="Y69" s="124" t="e">
        <f>MIN(#REF!,#REF!,#REF!,#REF!)</f>
        <v>#REF!</v>
      </c>
      <c r="AA69" s="124" t="e">
        <f>MAX(#REF!,#REF!,#REF!,#REF!)</f>
        <v>#REF!</v>
      </c>
      <c r="AC69" s="124" t="e">
        <f>MIN(#REF!,#REF!,#REF!,#REF!)</f>
        <v>#REF!</v>
      </c>
      <c r="AE69" s="124" t="e">
        <f>MAX(#REF!,#REF!,#REF!,#REF!)</f>
        <v>#REF!</v>
      </c>
    </row>
    <row r="70" spans="25:31" ht="16.5" customHeight="1">
      <c r="Y70" s="124" t="e">
        <f>MIN(#REF!,#REF!,#REF!,#REF!)</f>
        <v>#REF!</v>
      </c>
      <c r="AA70" s="124" t="e">
        <f>MAX(#REF!,#REF!,#REF!,#REF!)</f>
        <v>#REF!</v>
      </c>
      <c r="AC70" s="124" t="e">
        <f>MIN(#REF!,#REF!,#REF!,#REF!)</f>
        <v>#REF!</v>
      </c>
      <c r="AE70" s="124" t="e">
        <f>MAX(#REF!,#REF!,#REF!,#REF!)</f>
        <v>#REF!</v>
      </c>
    </row>
    <row r="71" spans="25:31" ht="16.5" customHeight="1">
      <c r="Y71" s="124" t="e">
        <f>MIN(#REF!,#REF!,#REF!,#REF!)</f>
        <v>#REF!</v>
      </c>
      <c r="AA71" s="124" t="e">
        <f>MAX(#REF!,#REF!,#REF!,#REF!)</f>
        <v>#REF!</v>
      </c>
      <c r="AC71" s="124" t="e">
        <f>MIN(#REF!,#REF!,#REF!,#REF!)</f>
        <v>#REF!</v>
      </c>
      <c r="AE71" s="124" t="e">
        <f>MAX(#REF!,#REF!,#REF!,#REF!)</f>
        <v>#REF!</v>
      </c>
    </row>
    <row r="72" spans="25:31" ht="16.5" customHeight="1">
      <c r="Y72" s="124" t="e">
        <f>MIN(#REF!,#REF!,#REF!,#REF!)</f>
        <v>#REF!</v>
      </c>
      <c r="AA72" s="124" t="e">
        <f>MAX(#REF!,#REF!,#REF!,#REF!)</f>
        <v>#REF!</v>
      </c>
      <c r="AC72" s="124" t="e">
        <f>MIN(#REF!,#REF!,#REF!,#REF!)</f>
        <v>#REF!</v>
      </c>
      <c r="AE72" s="124" t="e">
        <f>MAX(#REF!,#REF!,#REF!,#REF!)</f>
        <v>#REF!</v>
      </c>
    </row>
    <row r="73" spans="25:31" ht="16.5" customHeight="1">
      <c r="Y73" s="124" t="e">
        <f>MIN(#REF!,#REF!,#REF!,#REF!)</f>
        <v>#REF!</v>
      </c>
      <c r="AA73" s="124" t="e">
        <f>MAX(#REF!,#REF!,#REF!,#REF!)</f>
        <v>#REF!</v>
      </c>
      <c r="AC73" s="124" t="e">
        <f>MIN(#REF!,#REF!,#REF!,#REF!)</f>
        <v>#REF!</v>
      </c>
      <c r="AE73" s="124" t="e">
        <f>MAX(#REF!,#REF!,#REF!,#REF!)</f>
        <v>#REF!</v>
      </c>
    </row>
    <row r="74" spans="25:31" ht="16.5" customHeight="1">
      <c r="Y74" s="124" t="e">
        <f>MIN(#REF!,#REF!,#REF!,#REF!)</f>
        <v>#REF!</v>
      </c>
      <c r="AA74" s="124" t="e">
        <f>MAX(#REF!,#REF!,#REF!,#REF!)</f>
        <v>#REF!</v>
      </c>
      <c r="AC74" s="124" t="e">
        <f>MIN(#REF!,#REF!,#REF!,#REF!)</f>
        <v>#REF!</v>
      </c>
      <c r="AE74" s="124" t="e">
        <f>MAX(#REF!,#REF!,#REF!,#REF!)</f>
        <v>#REF!</v>
      </c>
    </row>
    <row r="75" spans="25:31" ht="16.5" customHeight="1">
      <c r="Y75" s="124" t="e">
        <f>MIN(#REF!,#REF!,#REF!,#REF!)</f>
        <v>#REF!</v>
      </c>
      <c r="AA75" s="124" t="e">
        <f>MAX(#REF!,#REF!,#REF!,#REF!)</f>
        <v>#REF!</v>
      </c>
      <c r="AC75" s="124" t="e">
        <f>MIN(#REF!,#REF!,#REF!,#REF!)</f>
        <v>#REF!</v>
      </c>
      <c r="AE75" s="124" t="e">
        <f>MAX(#REF!,#REF!,#REF!,#REF!)</f>
        <v>#REF!</v>
      </c>
    </row>
    <row r="76" spans="25:31" ht="16.5" customHeight="1">
      <c r="Y76" s="124" t="e">
        <f>MIN(#REF!,#REF!,#REF!,#REF!)</f>
        <v>#REF!</v>
      </c>
      <c r="AA76" s="124" t="e">
        <f>MAX(#REF!,#REF!,#REF!,#REF!)</f>
        <v>#REF!</v>
      </c>
      <c r="AC76" s="124" t="e">
        <f>MIN(#REF!,#REF!,#REF!,#REF!)</f>
        <v>#REF!</v>
      </c>
      <c r="AE76" s="124" t="e">
        <f>MAX(#REF!,#REF!,#REF!,#REF!)</f>
        <v>#REF!</v>
      </c>
    </row>
    <row r="77" spans="25:31" ht="16.5" customHeight="1">
      <c r="Y77" s="124" t="e">
        <f>MIN(#REF!,#REF!,#REF!,#REF!)</f>
        <v>#REF!</v>
      </c>
      <c r="AA77" s="124" t="e">
        <f>MAX(#REF!,#REF!,#REF!,#REF!)</f>
        <v>#REF!</v>
      </c>
      <c r="AC77" s="124" t="e">
        <f>MIN(#REF!,#REF!,#REF!,#REF!)</f>
        <v>#REF!</v>
      </c>
      <c r="AE77" s="124" t="e">
        <f>MAX(#REF!,#REF!,#REF!,#REF!)</f>
        <v>#REF!</v>
      </c>
    </row>
    <row r="78" spans="25:31" ht="16.5" customHeight="1">
      <c r="Y78" s="124" t="e">
        <f>MIN(#REF!,#REF!,#REF!,#REF!)</f>
        <v>#REF!</v>
      </c>
      <c r="AA78" s="124" t="e">
        <f>MAX(#REF!,#REF!,#REF!,#REF!)</f>
        <v>#REF!</v>
      </c>
      <c r="AC78" s="124" t="e">
        <f>MIN(#REF!,#REF!,#REF!,#REF!)</f>
        <v>#REF!</v>
      </c>
      <c r="AE78" s="124" t="e">
        <f>MAX(#REF!,#REF!,#REF!,#REF!)</f>
        <v>#REF!</v>
      </c>
    </row>
    <row r="79" spans="25:31" ht="16.5" customHeight="1">
      <c r="Y79" s="124" t="e">
        <f>MIN(#REF!,#REF!,#REF!,#REF!)</f>
        <v>#REF!</v>
      </c>
      <c r="AA79" s="124" t="e">
        <f>MAX(#REF!,#REF!,#REF!,#REF!)</f>
        <v>#REF!</v>
      </c>
      <c r="AC79" s="124" t="e">
        <f>MIN(#REF!,#REF!,#REF!,#REF!)</f>
        <v>#REF!</v>
      </c>
      <c r="AE79" s="124" t="e">
        <f>MAX(#REF!,#REF!,#REF!,#REF!)</f>
        <v>#REF!</v>
      </c>
    </row>
    <row r="80" spans="25:31" ht="16.5" customHeight="1">
      <c r="Y80" s="124" t="e">
        <f>MIN(#REF!,#REF!,#REF!,#REF!)</f>
        <v>#REF!</v>
      </c>
      <c r="AA80" s="124" t="e">
        <f>MAX(#REF!,#REF!,#REF!,#REF!)</f>
        <v>#REF!</v>
      </c>
      <c r="AC80" s="124" t="e">
        <f>MIN(#REF!,#REF!,#REF!,#REF!)</f>
        <v>#REF!</v>
      </c>
      <c r="AE80" s="124" t="e">
        <f>MAX(#REF!,#REF!,#REF!,#REF!)</f>
        <v>#REF!</v>
      </c>
    </row>
    <row r="81" spans="25:31" ht="16.5" customHeight="1">
      <c r="Y81" s="124" t="e">
        <f>MIN(#REF!,#REF!,#REF!,#REF!)</f>
        <v>#REF!</v>
      </c>
      <c r="AA81" s="124" t="e">
        <f>MAX(#REF!,#REF!,#REF!,#REF!)</f>
        <v>#REF!</v>
      </c>
      <c r="AC81" s="124" t="e">
        <f>MIN(#REF!,#REF!,#REF!,#REF!)</f>
        <v>#REF!</v>
      </c>
      <c r="AE81" s="124" t="e">
        <f>MAX(#REF!,#REF!,#REF!,#REF!)</f>
        <v>#REF!</v>
      </c>
    </row>
    <row r="82" spans="25:31" ht="16.5" customHeight="1">
      <c r="Y82" s="124" t="e">
        <f>MIN(#REF!,#REF!,#REF!,#REF!)</f>
        <v>#REF!</v>
      </c>
      <c r="AA82" s="124" t="e">
        <f>MAX(#REF!,#REF!,#REF!,#REF!)</f>
        <v>#REF!</v>
      </c>
      <c r="AC82" s="124" t="e">
        <f>MIN(#REF!,#REF!,#REF!,#REF!)</f>
        <v>#REF!</v>
      </c>
      <c r="AE82" s="124" t="e">
        <f>MAX(#REF!,#REF!,#REF!,#REF!)</f>
        <v>#REF!</v>
      </c>
    </row>
    <row r="83" spans="25:31" ht="16.5" customHeight="1">
      <c r="Y83" s="124" t="e">
        <f>MIN(#REF!,#REF!,#REF!,#REF!)</f>
        <v>#REF!</v>
      </c>
      <c r="AA83" s="124" t="e">
        <f>MAX(#REF!,#REF!,#REF!,#REF!)</f>
        <v>#REF!</v>
      </c>
      <c r="AC83" s="124" t="e">
        <f>MIN(#REF!,#REF!,#REF!,#REF!)</f>
        <v>#REF!</v>
      </c>
      <c r="AE83" s="124" t="e">
        <f>MAX(#REF!,#REF!,#REF!,#REF!)</f>
        <v>#REF!</v>
      </c>
    </row>
    <row r="84" spans="25:31" ht="16.5" customHeight="1">
      <c r="Y84" s="124" t="e">
        <f>MIN(#REF!,#REF!,#REF!,#REF!)</f>
        <v>#REF!</v>
      </c>
      <c r="AA84" s="124" t="e">
        <f>MAX(#REF!,#REF!,#REF!,#REF!)</f>
        <v>#REF!</v>
      </c>
      <c r="AC84" s="124" t="e">
        <f>MIN(#REF!,#REF!,#REF!,#REF!)</f>
        <v>#REF!</v>
      </c>
      <c r="AE84" s="124" t="e">
        <f>MAX(#REF!,#REF!,#REF!,#REF!)</f>
        <v>#REF!</v>
      </c>
    </row>
    <row r="85" spans="25:31" ht="16.5" customHeight="1">
      <c r="Y85" s="124" t="e">
        <f>MIN(#REF!,#REF!,#REF!,#REF!)</f>
        <v>#REF!</v>
      </c>
      <c r="AA85" s="124" t="e">
        <f>MAX(#REF!,#REF!,#REF!,#REF!)</f>
        <v>#REF!</v>
      </c>
      <c r="AC85" s="124" t="e">
        <f>MIN(#REF!,#REF!,#REF!,#REF!)</f>
        <v>#REF!</v>
      </c>
      <c r="AE85" s="124" t="e">
        <f>MAX(#REF!,#REF!,#REF!,#REF!)</f>
        <v>#REF!</v>
      </c>
    </row>
    <row r="86" spans="25:31" ht="16.5" customHeight="1">
      <c r="Y86" s="124" t="e">
        <f>MIN(#REF!,#REF!,#REF!,#REF!)</f>
        <v>#REF!</v>
      </c>
      <c r="AA86" s="124" t="e">
        <f>MAX(#REF!,#REF!,#REF!,#REF!)</f>
        <v>#REF!</v>
      </c>
      <c r="AC86" s="124" t="e">
        <f>MIN(#REF!,#REF!,#REF!,#REF!)</f>
        <v>#REF!</v>
      </c>
      <c r="AE86" s="124" t="e">
        <f>MAX(#REF!,#REF!,#REF!,#REF!)</f>
        <v>#REF!</v>
      </c>
    </row>
    <row r="87" spans="25:31" ht="16.5" customHeight="1">
      <c r="Y87" s="124" t="e">
        <f>MIN(#REF!,#REF!,#REF!,#REF!)</f>
        <v>#REF!</v>
      </c>
      <c r="AA87" s="124" t="e">
        <f>MAX(#REF!,#REF!,#REF!,#REF!)</f>
        <v>#REF!</v>
      </c>
      <c r="AC87" s="124" t="e">
        <f>MIN(#REF!,#REF!,#REF!,#REF!)</f>
        <v>#REF!</v>
      </c>
      <c r="AE87" s="124" t="e">
        <f>MAX(#REF!,#REF!,#REF!,#REF!)</f>
        <v>#REF!</v>
      </c>
    </row>
    <row r="88" spans="25:31" ht="16.5" customHeight="1">
      <c r="Y88" s="124" t="e">
        <f>MIN(#REF!,#REF!,#REF!,#REF!)</f>
        <v>#REF!</v>
      </c>
      <c r="AA88" s="124" t="e">
        <f>MAX(#REF!,#REF!,#REF!,#REF!)</f>
        <v>#REF!</v>
      </c>
      <c r="AC88" s="124" t="e">
        <f>MIN(#REF!,#REF!,#REF!,#REF!)</f>
        <v>#REF!</v>
      </c>
      <c r="AE88" s="124" t="e">
        <f>MAX(#REF!,#REF!,#REF!,#REF!)</f>
        <v>#REF!</v>
      </c>
    </row>
    <row r="89" spans="25:31" ht="16.5" customHeight="1">
      <c r="Y89" s="124" t="e">
        <f>MIN(#REF!,#REF!,#REF!,#REF!)</f>
        <v>#REF!</v>
      </c>
      <c r="AA89" s="124" t="e">
        <f>MAX(#REF!,#REF!,#REF!,#REF!)</f>
        <v>#REF!</v>
      </c>
      <c r="AC89" s="124" t="e">
        <f>MIN(#REF!,#REF!,#REF!,#REF!)</f>
        <v>#REF!</v>
      </c>
      <c r="AE89" s="124" t="e">
        <f>MAX(#REF!,#REF!,#REF!,#REF!)</f>
        <v>#REF!</v>
      </c>
    </row>
    <row r="90" spans="23:31" ht="16.5" customHeight="1">
      <c r="W90" s="58"/>
      <c r="X90" s="58"/>
      <c r="Y90" s="58" t="e">
        <f>MIN(#REF!,#REF!,#REF!,#REF!)</f>
        <v>#REF!</v>
      </c>
      <c r="Z90" s="58"/>
      <c r="AA90" s="58" t="e">
        <f>MAX(#REF!,#REF!,#REF!,#REF!)</f>
        <v>#REF!</v>
      </c>
      <c r="AB90" s="58"/>
      <c r="AC90" s="58" t="e">
        <f>MIN(#REF!,#REF!,#REF!,#REF!)</f>
        <v>#REF!</v>
      </c>
      <c r="AD90" s="58"/>
      <c r="AE90" s="58" t="e">
        <f>MAX(#REF!,#REF!,#REF!,#REF!)</f>
        <v>#REF!</v>
      </c>
    </row>
  </sheetData>
  <sheetProtection/>
  <mergeCells count="6">
    <mergeCell ref="V9:V10"/>
    <mergeCell ref="D9:H9"/>
    <mergeCell ref="I9:M9"/>
    <mergeCell ref="N9:P9"/>
    <mergeCell ref="Q9:T9"/>
    <mergeCell ref="B20:C20"/>
  </mergeCells>
  <printOptions/>
  <pageMargins left="0.2362204724409449" right="0.2362204724409449" top="0.1968503937007874" bottom="0.35433070866141736" header="0.31496062992125984" footer="0.275590551181102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SheetLayoutView="100" zoomScalePageLayoutView="0" workbookViewId="0" topLeftCell="A8">
      <selection activeCell="H24" sqref="H24"/>
    </sheetView>
  </sheetViews>
  <sheetFormatPr defaultColWidth="9.140625" defaultRowHeight="12.75"/>
  <cols>
    <col min="1" max="1" width="3.8515625" style="102" customWidth="1"/>
    <col min="2" max="2" width="26.57421875" style="135" customWidth="1"/>
    <col min="3" max="3" width="20.710937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32" max="40" width="9.140625" style="2" customWidth="1"/>
  </cols>
  <sheetData>
    <row r="1" spans="1:40" ht="15">
      <c r="A1" s="11"/>
      <c r="B1" s="130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  <c r="AG1"/>
      <c r="AH1"/>
      <c r="AI1"/>
      <c r="AJ1"/>
      <c r="AK1"/>
      <c r="AL1"/>
      <c r="AM1"/>
      <c r="AN1"/>
    </row>
    <row r="2" spans="1:40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  <c r="AG2"/>
      <c r="AH2"/>
      <c r="AI2"/>
      <c r="AJ2"/>
      <c r="AK2"/>
      <c r="AL2"/>
      <c r="AM2"/>
      <c r="AN2"/>
    </row>
    <row r="3" spans="1:40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  <c r="AG3"/>
      <c r="AH3"/>
      <c r="AI3"/>
      <c r="AJ3"/>
      <c r="AK3"/>
      <c r="AL3"/>
      <c r="AM3"/>
      <c r="AN3"/>
    </row>
    <row r="4" spans="1:40" ht="15">
      <c r="A4" s="97"/>
      <c r="B4" s="40"/>
      <c r="C4" s="39"/>
      <c r="D4" s="37"/>
      <c r="E4" s="40"/>
      <c r="F4" s="40"/>
      <c r="G4" s="40"/>
      <c r="H4" s="37"/>
      <c r="I4" s="48" t="s">
        <v>25</v>
      </c>
      <c r="J4" s="11"/>
      <c r="K4" s="36"/>
      <c r="L4" s="36"/>
      <c r="M4" s="36"/>
      <c r="N4" s="36"/>
      <c r="O4" s="36"/>
      <c r="P4" s="41"/>
      <c r="Q4" s="37"/>
      <c r="R4" s="37" t="s">
        <v>19</v>
      </c>
      <c r="S4" s="40" t="s">
        <v>36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5">
      <c r="A5" s="97"/>
      <c r="B5" s="40"/>
      <c r="C5" s="39"/>
      <c r="D5" s="37"/>
      <c r="E5" s="11"/>
      <c r="F5" s="11"/>
      <c r="G5" s="43"/>
      <c r="H5" s="43"/>
      <c r="I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5.75">
      <c r="A6" s="98"/>
      <c r="B6" s="131"/>
      <c r="C6" s="23"/>
      <c r="D6" s="6"/>
      <c r="E6" s="6"/>
      <c r="F6" s="6"/>
      <c r="G6" s="6"/>
      <c r="H6" s="143"/>
      <c r="I6" s="144"/>
      <c r="J6" s="116"/>
      <c r="K6" s="6"/>
      <c r="L6" s="6"/>
      <c r="M6" s="6"/>
      <c r="N6" s="6"/>
      <c r="O6" s="6"/>
      <c r="P6" s="45" t="s">
        <v>42</v>
      </c>
      <c r="Q6" s="6"/>
      <c r="R6" s="6"/>
      <c r="S6" s="71"/>
      <c r="T6" s="32"/>
      <c r="V6" s="6"/>
      <c r="W6" s="6"/>
      <c r="X6" s="6"/>
      <c r="Y6" s="6"/>
      <c r="Z6" s="6"/>
      <c r="AA6" s="6"/>
      <c r="AB6" s="6"/>
      <c r="AC6" s="6"/>
      <c r="AD6" s="6"/>
      <c r="AE6" s="6"/>
      <c r="AF6" s="4"/>
      <c r="AG6" s="4"/>
      <c r="AH6" s="4"/>
      <c r="AI6" s="4"/>
      <c r="AJ6" s="4"/>
      <c r="AK6" s="4"/>
      <c r="AL6" s="4"/>
      <c r="AM6" s="4"/>
      <c r="AN6" s="4"/>
    </row>
    <row r="7" spans="1:40" ht="15">
      <c r="A7" s="99"/>
      <c r="B7" s="140"/>
      <c r="C7" s="7"/>
      <c r="D7" s="10"/>
      <c r="E7" s="10"/>
      <c r="F7" s="10"/>
      <c r="G7" s="10"/>
      <c r="H7" s="10"/>
      <c r="I7" s="7"/>
      <c r="J7" s="10"/>
      <c r="K7" s="47" t="s">
        <v>27</v>
      </c>
      <c r="L7" s="58"/>
      <c r="M7" s="58"/>
      <c r="O7" s="13"/>
      <c r="P7" s="13"/>
      <c r="Q7" s="8"/>
      <c r="R7" s="8"/>
      <c r="S7" s="9"/>
      <c r="T7" s="10"/>
      <c r="U7" s="7"/>
      <c r="V7" s="7"/>
      <c r="W7" s="58"/>
      <c r="X7" s="58"/>
      <c r="Y7" s="58">
        <f>MIN(D7,E7,F7,G7)</f>
        <v>0</v>
      </c>
      <c r="Z7" s="58"/>
      <c r="AA7" s="58">
        <f>MAX(D7,E7,F7,G7)</f>
        <v>0</v>
      </c>
      <c r="AB7" s="58"/>
      <c r="AC7" s="58" t="e">
        <f>MIN(I7,J7,#REF!,#REF!)</f>
        <v>#REF!</v>
      </c>
      <c r="AD7" s="58"/>
      <c r="AE7" s="58" t="e">
        <f>MAX(I7,J7,#REF!,#REF!)</f>
        <v>#REF!</v>
      </c>
      <c r="AF7" s="58"/>
      <c r="AG7" s="58"/>
      <c r="AH7" s="58"/>
      <c r="AI7" s="58"/>
      <c r="AJ7" s="58"/>
      <c r="AK7" s="58"/>
      <c r="AL7" s="58"/>
      <c r="AM7" s="58"/>
      <c r="AN7" s="58"/>
    </row>
    <row r="8" spans="1:40" ht="13.5">
      <c r="A8" s="26"/>
      <c r="B8" s="133"/>
      <c r="C8" s="51"/>
      <c r="D8" s="190" t="s">
        <v>1</v>
      </c>
      <c r="E8" s="190"/>
      <c r="F8" s="190"/>
      <c r="G8" s="190"/>
      <c r="H8" s="190"/>
      <c r="I8" s="190" t="s">
        <v>0</v>
      </c>
      <c r="J8" s="190"/>
      <c r="K8" s="190"/>
      <c r="L8" s="190"/>
      <c r="M8" s="190"/>
      <c r="N8" s="190" t="s">
        <v>2</v>
      </c>
      <c r="O8" s="190"/>
      <c r="P8" s="190"/>
      <c r="Q8" s="190" t="s">
        <v>3</v>
      </c>
      <c r="R8" s="190"/>
      <c r="S8" s="190"/>
      <c r="T8" s="190"/>
      <c r="U8" s="16"/>
      <c r="V8" s="189" t="s">
        <v>17</v>
      </c>
      <c r="W8" s="58"/>
      <c r="X8" s="58"/>
      <c r="Y8" s="58">
        <f>MIN(D8,E8,F8,G8)</f>
        <v>0</v>
      </c>
      <c r="Z8" s="58"/>
      <c r="AA8" s="58">
        <f>MAX(D8,E8,F8,G8)</f>
        <v>0</v>
      </c>
      <c r="AB8" s="58"/>
      <c r="AC8" s="58">
        <f>MIN(I8,J8,K8,L8)</f>
        <v>0</v>
      </c>
      <c r="AD8" s="58"/>
      <c r="AE8" s="58">
        <f>MAX(I8,J8,K8,L8)</f>
        <v>0</v>
      </c>
      <c r="AF8" s="58"/>
      <c r="AG8" s="58"/>
      <c r="AH8" s="58"/>
      <c r="AI8" s="58"/>
      <c r="AJ8" s="58"/>
      <c r="AK8" s="58"/>
      <c r="AL8" s="58"/>
      <c r="AM8" s="58"/>
      <c r="AN8" s="58"/>
    </row>
    <row r="9" spans="1:40" ht="54.75">
      <c r="A9" s="112" t="s">
        <v>5</v>
      </c>
      <c r="B9" s="103" t="s">
        <v>6</v>
      </c>
      <c r="C9" s="52" t="s">
        <v>32</v>
      </c>
      <c r="D9" s="26">
        <v>1</v>
      </c>
      <c r="E9" s="26">
        <v>2</v>
      </c>
      <c r="F9" s="26">
        <v>3</v>
      </c>
      <c r="G9" s="26">
        <v>4</v>
      </c>
      <c r="H9" s="53" t="s">
        <v>7</v>
      </c>
      <c r="I9" s="26">
        <v>1</v>
      </c>
      <c r="J9" s="26">
        <v>2</v>
      </c>
      <c r="K9" s="26">
        <v>3</v>
      </c>
      <c r="L9" s="26">
        <v>4</v>
      </c>
      <c r="M9" s="54" t="s">
        <v>7</v>
      </c>
      <c r="N9" s="26">
        <v>1</v>
      </c>
      <c r="O9" s="26">
        <v>2</v>
      </c>
      <c r="P9" s="66" t="s">
        <v>7</v>
      </c>
      <c r="Q9" s="26" t="s">
        <v>8</v>
      </c>
      <c r="R9" s="26" t="s">
        <v>9</v>
      </c>
      <c r="S9" s="55" t="s">
        <v>15</v>
      </c>
      <c r="T9" s="56" t="s">
        <v>16</v>
      </c>
      <c r="U9" s="67" t="s">
        <v>10</v>
      </c>
      <c r="V9" s="189"/>
      <c r="W9" s="14"/>
      <c r="X9" s="14"/>
      <c r="Y9" s="14" t="s">
        <v>11</v>
      </c>
      <c r="Z9" s="14"/>
      <c r="AA9" s="14" t="s">
        <v>12</v>
      </c>
      <c r="AB9" s="14"/>
      <c r="AC9" s="14" t="s">
        <v>13</v>
      </c>
      <c r="AD9" s="14"/>
      <c r="AE9" s="14" t="s">
        <v>14</v>
      </c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9.5" customHeight="1">
      <c r="A10" s="57">
        <v>1</v>
      </c>
      <c r="B10" s="164" t="s">
        <v>63</v>
      </c>
      <c r="C10" s="114" t="s">
        <v>48</v>
      </c>
      <c r="D10" s="72">
        <v>8.1</v>
      </c>
      <c r="E10" s="72">
        <v>8.7</v>
      </c>
      <c r="F10" s="72">
        <v>8.4</v>
      </c>
      <c r="G10" s="72">
        <v>8.7</v>
      </c>
      <c r="H10" s="73">
        <f aca="true" t="shared" si="0" ref="H10:H23">(D10+E10+F10+G10-Y10-AA10)/2</f>
        <v>8.549999999999995</v>
      </c>
      <c r="I10" s="72">
        <v>8.4</v>
      </c>
      <c r="J10" s="72">
        <v>8.4</v>
      </c>
      <c r="K10" s="72">
        <v>8.4</v>
      </c>
      <c r="L10" s="72">
        <v>8.5</v>
      </c>
      <c r="M10" s="74">
        <f aca="true" t="shared" si="1" ref="M10:M23">(I10+J10+K10+L10-AC10-AE10)/2</f>
        <v>8.400000000000002</v>
      </c>
      <c r="N10" s="72">
        <v>6.6</v>
      </c>
      <c r="O10" s="75"/>
      <c r="P10" s="76">
        <f aca="true" t="shared" si="2" ref="P10:P23">(N10)/2</f>
        <v>3.3</v>
      </c>
      <c r="Q10" s="72"/>
      <c r="R10" s="72"/>
      <c r="S10" s="72"/>
      <c r="T10" s="77">
        <f aca="true" t="shared" si="3" ref="T10:T23">Q10/2+R10+S10</f>
        <v>0</v>
      </c>
      <c r="U10" s="78">
        <f aca="true" t="shared" si="4" ref="U10:U23">H10+M10+P10-T10</f>
        <v>20.249999999999996</v>
      </c>
      <c r="V10" s="79">
        <f>RANK(U10,$U$9:$U$31,0)</f>
        <v>1</v>
      </c>
      <c r="W10" s="58"/>
      <c r="X10" s="58"/>
      <c r="Y10" s="58">
        <f>MIN(D10,E10,F10,G10)</f>
        <v>8.1</v>
      </c>
      <c r="Z10" s="58"/>
      <c r="AA10" s="58">
        <f>MAX(D10,E10,F10,G10)</f>
        <v>8.7</v>
      </c>
      <c r="AB10" s="58"/>
      <c r="AC10" s="58">
        <f aca="true" t="shared" si="5" ref="AC10:AC23">MIN(I10,J10,K10,L10)</f>
        <v>8.4</v>
      </c>
      <c r="AD10" s="58"/>
      <c r="AE10" s="58">
        <f aca="true" t="shared" si="6" ref="AE10:AE23">MAX(I10,J10,K10,L10)</f>
        <v>8.5</v>
      </c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ht="19.5" customHeight="1">
      <c r="A11" s="57">
        <v>2</v>
      </c>
      <c r="B11" s="168" t="s">
        <v>56</v>
      </c>
      <c r="C11" s="114" t="s">
        <v>48</v>
      </c>
      <c r="D11" s="72">
        <v>8.3</v>
      </c>
      <c r="E11" s="72">
        <v>8.5</v>
      </c>
      <c r="F11" s="72">
        <v>8.2</v>
      </c>
      <c r="G11" s="72">
        <v>8.5</v>
      </c>
      <c r="H11" s="73">
        <f t="shared" si="0"/>
        <v>8.4</v>
      </c>
      <c r="I11" s="72">
        <v>8.5</v>
      </c>
      <c r="J11" s="72">
        <v>8.2</v>
      </c>
      <c r="K11" s="72">
        <v>8.4</v>
      </c>
      <c r="L11" s="72">
        <v>8.4</v>
      </c>
      <c r="M11" s="74">
        <f t="shared" si="1"/>
        <v>8.4</v>
      </c>
      <c r="N11" s="72">
        <v>6.7</v>
      </c>
      <c r="O11" s="75"/>
      <c r="P11" s="76">
        <f t="shared" si="2"/>
        <v>3.35</v>
      </c>
      <c r="Q11" s="72"/>
      <c r="R11" s="72"/>
      <c r="S11" s="72"/>
      <c r="T11" s="77">
        <f t="shared" si="3"/>
        <v>0</v>
      </c>
      <c r="U11" s="78">
        <f t="shared" si="4"/>
        <v>20.150000000000002</v>
      </c>
      <c r="V11" s="79">
        <f>RANK(U11,$U$9:$U$31,0)</f>
        <v>2</v>
      </c>
      <c r="W11" s="58"/>
      <c r="X11" s="58"/>
      <c r="Y11" s="58">
        <f>MIN(D11,E11,F11,G11)</f>
        <v>8.2</v>
      </c>
      <c r="Z11" s="58"/>
      <c r="AA11" s="58">
        <f>MAX(D11,E11,F11,G11)</f>
        <v>8.5</v>
      </c>
      <c r="AB11" s="58"/>
      <c r="AC11" s="58">
        <f t="shared" si="5"/>
        <v>8.2</v>
      </c>
      <c r="AD11" s="58"/>
      <c r="AE11" s="58">
        <f t="shared" si="6"/>
        <v>8.5</v>
      </c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0" ht="19.5" customHeight="1">
      <c r="A12" s="57">
        <v>5</v>
      </c>
      <c r="B12" s="155" t="s">
        <v>51</v>
      </c>
      <c r="C12" s="156" t="s">
        <v>52</v>
      </c>
      <c r="D12" s="72">
        <v>8.7</v>
      </c>
      <c r="E12" s="72">
        <v>8.5</v>
      </c>
      <c r="F12" s="72">
        <v>8.4</v>
      </c>
      <c r="G12" s="72">
        <v>8.4</v>
      </c>
      <c r="H12" s="73">
        <f t="shared" si="0"/>
        <v>8.450000000000001</v>
      </c>
      <c r="I12" s="72">
        <v>8.3</v>
      </c>
      <c r="J12" s="72">
        <v>8.1</v>
      </c>
      <c r="K12" s="72">
        <v>8.4</v>
      </c>
      <c r="L12" s="72">
        <v>8.3</v>
      </c>
      <c r="M12" s="74">
        <f t="shared" si="1"/>
        <v>8.299999999999997</v>
      </c>
      <c r="N12" s="72">
        <v>6.6</v>
      </c>
      <c r="O12" s="75"/>
      <c r="P12" s="76">
        <f t="shared" si="2"/>
        <v>3.3</v>
      </c>
      <c r="Q12" s="72"/>
      <c r="R12" s="72"/>
      <c r="S12" s="72"/>
      <c r="T12" s="77">
        <f t="shared" si="3"/>
        <v>0</v>
      </c>
      <c r="U12" s="78">
        <f t="shared" si="4"/>
        <v>20.05</v>
      </c>
      <c r="V12" s="79">
        <f>RANK(U12,$U$9:$U$31,0)</f>
        <v>3</v>
      </c>
      <c r="W12" s="58"/>
      <c r="X12" s="58"/>
      <c r="Y12" s="58">
        <f>MIN(D12,E12,F12,G12)</f>
        <v>8.4</v>
      </c>
      <c r="Z12" s="58"/>
      <c r="AA12" s="58">
        <f>MAX(D12,E12,F12,G12)</f>
        <v>8.7</v>
      </c>
      <c r="AB12" s="58"/>
      <c r="AC12" s="58">
        <f t="shared" si="5"/>
        <v>8.1</v>
      </c>
      <c r="AD12" s="58"/>
      <c r="AE12" s="58">
        <f t="shared" si="6"/>
        <v>8.4</v>
      </c>
      <c r="AF12" s="58"/>
      <c r="AG12" s="58"/>
      <c r="AH12" s="58"/>
      <c r="AI12" s="58"/>
      <c r="AJ12" s="58"/>
      <c r="AK12" s="58"/>
      <c r="AL12" s="58"/>
      <c r="AM12" s="58"/>
      <c r="AN12" s="58"/>
    </row>
    <row r="13" spans="1:40" ht="19.5" customHeight="1">
      <c r="A13" s="57">
        <v>6</v>
      </c>
      <c r="B13" s="157" t="s">
        <v>53</v>
      </c>
      <c r="C13" s="158" t="s">
        <v>46</v>
      </c>
      <c r="D13" s="72">
        <v>8.2</v>
      </c>
      <c r="E13" s="72">
        <v>8.1</v>
      </c>
      <c r="F13" s="72">
        <v>8.1</v>
      </c>
      <c r="G13" s="72">
        <v>8.2</v>
      </c>
      <c r="H13" s="73">
        <f t="shared" si="0"/>
        <v>8.149999999999997</v>
      </c>
      <c r="I13" s="72">
        <v>8.4</v>
      </c>
      <c r="J13" s="72">
        <v>8</v>
      </c>
      <c r="K13" s="72">
        <v>8.3</v>
      </c>
      <c r="L13" s="72">
        <v>8.3</v>
      </c>
      <c r="M13" s="74">
        <f t="shared" si="1"/>
        <v>8.3</v>
      </c>
      <c r="N13" s="72">
        <v>6.6</v>
      </c>
      <c r="O13" s="75"/>
      <c r="P13" s="76">
        <f t="shared" si="2"/>
        <v>3.3</v>
      </c>
      <c r="Q13" s="72"/>
      <c r="R13" s="72"/>
      <c r="S13" s="72"/>
      <c r="T13" s="77">
        <f t="shared" si="3"/>
        <v>0</v>
      </c>
      <c r="U13" s="78">
        <f t="shared" si="4"/>
        <v>19.749999999999996</v>
      </c>
      <c r="V13" s="79">
        <v>4</v>
      </c>
      <c r="W13" s="58"/>
      <c r="X13" s="58"/>
      <c r="Y13" s="58">
        <f>MIN(D13,E13,F13,G13)</f>
        <v>8.1</v>
      </c>
      <c r="Z13" s="58"/>
      <c r="AA13" s="58">
        <f>MAX(D13,E13,F13,G13)</f>
        <v>8.2</v>
      </c>
      <c r="AB13" s="58"/>
      <c r="AC13" s="58">
        <f t="shared" si="5"/>
        <v>8</v>
      </c>
      <c r="AD13" s="58"/>
      <c r="AE13" s="58">
        <f t="shared" si="6"/>
        <v>8.4</v>
      </c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19.5" customHeight="1">
      <c r="A14" s="57">
        <v>7</v>
      </c>
      <c r="B14" s="159" t="s">
        <v>54</v>
      </c>
      <c r="C14" s="160" t="s">
        <v>55</v>
      </c>
      <c r="D14" s="72">
        <v>8.2</v>
      </c>
      <c r="E14" s="72">
        <v>8.5</v>
      </c>
      <c r="F14" s="72">
        <v>8.1</v>
      </c>
      <c r="G14" s="72">
        <v>8</v>
      </c>
      <c r="H14" s="73">
        <f t="shared" si="0"/>
        <v>8.149999999999999</v>
      </c>
      <c r="I14" s="72">
        <v>8.4</v>
      </c>
      <c r="J14" s="72">
        <v>7.9</v>
      </c>
      <c r="K14" s="72">
        <v>8.3</v>
      </c>
      <c r="L14" s="72">
        <v>8.2</v>
      </c>
      <c r="M14" s="74">
        <f t="shared" si="1"/>
        <v>8.25</v>
      </c>
      <c r="N14" s="72">
        <v>6.7</v>
      </c>
      <c r="O14" s="75"/>
      <c r="P14" s="76">
        <f t="shared" si="2"/>
        <v>3.35</v>
      </c>
      <c r="Q14" s="72"/>
      <c r="R14" s="72"/>
      <c r="S14" s="72"/>
      <c r="T14" s="77">
        <f t="shared" si="3"/>
        <v>0</v>
      </c>
      <c r="U14" s="78">
        <f t="shared" si="4"/>
        <v>19.75</v>
      </c>
      <c r="V14" s="79">
        <v>5</v>
      </c>
      <c r="W14" s="58"/>
      <c r="X14" s="58"/>
      <c r="Y14" s="58">
        <f>MIN(D14,E14,F14,G14)</f>
        <v>8</v>
      </c>
      <c r="Z14" s="58"/>
      <c r="AA14" s="58">
        <f>MAX(D14,E14,F14,G14)</f>
        <v>8.5</v>
      </c>
      <c r="AB14" s="58"/>
      <c r="AC14" s="58">
        <f t="shared" si="5"/>
        <v>7.9</v>
      </c>
      <c r="AD14" s="58"/>
      <c r="AE14" s="58">
        <f t="shared" si="6"/>
        <v>8.4</v>
      </c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ht="19.5" customHeight="1">
      <c r="A15" s="57">
        <v>11</v>
      </c>
      <c r="B15" s="164" t="s">
        <v>60</v>
      </c>
      <c r="C15" s="114" t="s">
        <v>48</v>
      </c>
      <c r="D15" s="72">
        <v>7.7</v>
      </c>
      <c r="E15" s="72">
        <v>8.3</v>
      </c>
      <c r="F15" s="72">
        <v>8.4</v>
      </c>
      <c r="G15" s="72">
        <v>8.5</v>
      </c>
      <c r="H15" s="73">
        <f t="shared" si="0"/>
        <v>8.35</v>
      </c>
      <c r="I15" s="72">
        <v>8.2</v>
      </c>
      <c r="J15" s="72">
        <v>8.3</v>
      </c>
      <c r="K15" s="72">
        <v>8.3</v>
      </c>
      <c r="L15" s="72">
        <v>8.2</v>
      </c>
      <c r="M15" s="74">
        <f t="shared" si="1"/>
        <v>8.25</v>
      </c>
      <c r="N15" s="72">
        <v>5.7</v>
      </c>
      <c r="O15" s="75"/>
      <c r="P15" s="76">
        <f t="shared" si="2"/>
        <v>2.85</v>
      </c>
      <c r="Q15" s="72"/>
      <c r="R15" s="72"/>
      <c r="S15" s="72"/>
      <c r="T15" s="77">
        <f t="shared" si="3"/>
        <v>0</v>
      </c>
      <c r="U15" s="78">
        <f t="shared" si="4"/>
        <v>19.450000000000003</v>
      </c>
      <c r="V15" s="79">
        <f aca="true" t="shared" si="7" ref="V15:V23">RANK(U15,$U$9:$U$31,0)</f>
        <v>6</v>
      </c>
      <c r="W15" s="58"/>
      <c r="X15" s="58"/>
      <c r="Y15" s="58">
        <f aca="true" t="shared" si="8" ref="Y15:Y23">MIN(D15,E15,F15,G15)</f>
        <v>7.7</v>
      </c>
      <c r="Z15" s="58"/>
      <c r="AA15" s="58">
        <f aca="true" t="shared" si="9" ref="AA15:AA23">MAX(D15,E15,F15,G15)</f>
        <v>8.5</v>
      </c>
      <c r="AB15" s="58"/>
      <c r="AC15" s="58">
        <f t="shared" si="5"/>
        <v>8.2</v>
      </c>
      <c r="AD15" s="58"/>
      <c r="AE15" s="58">
        <f t="shared" si="6"/>
        <v>8.3</v>
      </c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ht="19.5" customHeight="1">
      <c r="A16" s="57">
        <v>13</v>
      </c>
      <c r="B16" s="176" t="s">
        <v>62</v>
      </c>
      <c r="C16" s="177" t="s">
        <v>52</v>
      </c>
      <c r="D16" s="72">
        <v>7.9</v>
      </c>
      <c r="E16" s="72">
        <v>8.2</v>
      </c>
      <c r="F16" s="72">
        <v>8</v>
      </c>
      <c r="G16" s="72">
        <v>8.4</v>
      </c>
      <c r="H16" s="73">
        <f t="shared" si="0"/>
        <v>8.100000000000001</v>
      </c>
      <c r="I16" s="72">
        <v>8</v>
      </c>
      <c r="J16" s="72">
        <v>8.2</v>
      </c>
      <c r="K16" s="72">
        <v>8.1</v>
      </c>
      <c r="L16" s="72">
        <v>7.9</v>
      </c>
      <c r="M16" s="74">
        <f t="shared" si="1"/>
        <v>8.049999999999999</v>
      </c>
      <c r="N16" s="72">
        <v>5.8</v>
      </c>
      <c r="O16" s="75"/>
      <c r="P16" s="76">
        <f t="shared" si="2"/>
        <v>2.9</v>
      </c>
      <c r="Q16" s="72"/>
      <c r="R16" s="72"/>
      <c r="S16" s="72"/>
      <c r="T16" s="77">
        <f t="shared" si="3"/>
        <v>0</v>
      </c>
      <c r="U16" s="78">
        <f t="shared" si="4"/>
        <v>19.049999999999997</v>
      </c>
      <c r="V16" s="79">
        <f t="shared" si="7"/>
        <v>7</v>
      </c>
      <c r="W16" s="58"/>
      <c r="X16" s="58"/>
      <c r="Y16" s="58">
        <f t="shared" si="8"/>
        <v>7.9</v>
      </c>
      <c r="Z16" s="58"/>
      <c r="AA16" s="58">
        <f t="shared" si="9"/>
        <v>8.4</v>
      </c>
      <c r="AB16" s="58"/>
      <c r="AC16" s="58">
        <f t="shared" si="5"/>
        <v>7.9</v>
      </c>
      <c r="AD16" s="58"/>
      <c r="AE16" s="58">
        <f t="shared" si="6"/>
        <v>8.2</v>
      </c>
      <c r="AF16" s="58"/>
      <c r="AG16" s="58"/>
      <c r="AH16" s="58"/>
      <c r="AI16" s="58"/>
      <c r="AJ16" s="58"/>
      <c r="AK16" s="58"/>
      <c r="AL16" s="58"/>
      <c r="AM16" s="58"/>
      <c r="AN16" s="58"/>
    </row>
    <row r="17" spans="1:40" ht="19.5" customHeight="1">
      <c r="A17" s="57">
        <v>15</v>
      </c>
      <c r="B17" s="121" t="s">
        <v>64</v>
      </c>
      <c r="C17" s="145" t="s">
        <v>50</v>
      </c>
      <c r="D17" s="72">
        <v>7.9</v>
      </c>
      <c r="E17" s="72">
        <v>7.7</v>
      </c>
      <c r="F17" s="72">
        <v>7.9</v>
      </c>
      <c r="G17" s="72">
        <v>7.9</v>
      </c>
      <c r="H17" s="73">
        <f t="shared" si="0"/>
        <v>7.8999999999999995</v>
      </c>
      <c r="I17" s="72">
        <v>7.8</v>
      </c>
      <c r="J17" s="72">
        <v>7.6</v>
      </c>
      <c r="K17" s="72">
        <v>7.6</v>
      </c>
      <c r="L17" s="72">
        <v>7.8</v>
      </c>
      <c r="M17" s="74">
        <f t="shared" si="1"/>
        <v>7.700000000000001</v>
      </c>
      <c r="N17" s="72">
        <v>5.6</v>
      </c>
      <c r="O17" s="75"/>
      <c r="P17" s="76">
        <f t="shared" si="2"/>
        <v>2.8</v>
      </c>
      <c r="Q17" s="72"/>
      <c r="R17" s="72"/>
      <c r="S17" s="72"/>
      <c r="T17" s="77">
        <f t="shared" si="3"/>
        <v>0</v>
      </c>
      <c r="U17" s="78">
        <f t="shared" si="4"/>
        <v>18.400000000000002</v>
      </c>
      <c r="V17" s="79">
        <f t="shared" si="7"/>
        <v>8</v>
      </c>
      <c r="W17" s="8"/>
      <c r="X17" s="8"/>
      <c r="Y17" s="8">
        <f t="shared" si="8"/>
        <v>7.7</v>
      </c>
      <c r="Z17" s="8"/>
      <c r="AA17" s="8">
        <f t="shared" si="9"/>
        <v>7.9</v>
      </c>
      <c r="AB17" s="8"/>
      <c r="AC17" s="8">
        <f t="shared" si="5"/>
        <v>7.6</v>
      </c>
      <c r="AD17" s="8"/>
      <c r="AE17" s="8">
        <f t="shared" si="6"/>
        <v>7.8</v>
      </c>
      <c r="AF17" s="58"/>
      <c r="AG17" s="58"/>
      <c r="AH17" s="58"/>
      <c r="AI17" s="58"/>
      <c r="AJ17" s="58"/>
      <c r="AK17" s="58"/>
      <c r="AL17" s="58"/>
      <c r="AM17" s="58"/>
      <c r="AN17" s="58"/>
    </row>
    <row r="18" spans="1:40" ht="19.5" customHeight="1">
      <c r="A18" s="57">
        <v>2</v>
      </c>
      <c r="B18" s="113" t="s">
        <v>45</v>
      </c>
      <c r="C18" s="114" t="s">
        <v>46</v>
      </c>
      <c r="D18" s="72">
        <v>7.8</v>
      </c>
      <c r="E18" s="72">
        <v>7.7</v>
      </c>
      <c r="F18" s="72">
        <v>7.6</v>
      </c>
      <c r="G18" s="72">
        <v>8</v>
      </c>
      <c r="H18" s="73">
        <f t="shared" si="0"/>
        <v>7.75</v>
      </c>
      <c r="I18" s="72">
        <v>7.9</v>
      </c>
      <c r="J18" s="72">
        <v>7.7</v>
      </c>
      <c r="K18" s="72">
        <v>8</v>
      </c>
      <c r="L18" s="72">
        <v>7.7</v>
      </c>
      <c r="M18" s="74">
        <f t="shared" si="1"/>
        <v>7.800000000000001</v>
      </c>
      <c r="N18" s="72">
        <v>5.4</v>
      </c>
      <c r="O18" s="75"/>
      <c r="P18" s="76">
        <f t="shared" si="2"/>
        <v>2.7</v>
      </c>
      <c r="Q18" s="72"/>
      <c r="R18" s="72"/>
      <c r="S18" s="72"/>
      <c r="T18" s="77">
        <f t="shared" si="3"/>
        <v>0</v>
      </c>
      <c r="U18" s="78">
        <f t="shared" si="4"/>
        <v>18.25</v>
      </c>
      <c r="V18" s="79">
        <f t="shared" si="7"/>
        <v>9</v>
      </c>
      <c r="Y18" s="124">
        <f t="shared" si="8"/>
        <v>7.6</v>
      </c>
      <c r="AA18" s="124">
        <f t="shared" si="9"/>
        <v>8</v>
      </c>
      <c r="AC18" s="124">
        <f t="shared" si="5"/>
        <v>7.7</v>
      </c>
      <c r="AE18" s="124">
        <f t="shared" si="6"/>
        <v>8</v>
      </c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31" ht="19.5" customHeight="1">
      <c r="A19" s="57">
        <v>12</v>
      </c>
      <c r="B19" s="121" t="s">
        <v>61</v>
      </c>
      <c r="C19" s="145" t="s">
        <v>50</v>
      </c>
      <c r="D19" s="72">
        <v>7.9</v>
      </c>
      <c r="E19" s="72">
        <v>7.8</v>
      </c>
      <c r="F19" s="72">
        <v>8</v>
      </c>
      <c r="G19" s="72">
        <v>8</v>
      </c>
      <c r="H19" s="73">
        <f t="shared" si="0"/>
        <v>7.949999999999999</v>
      </c>
      <c r="I19" s="72">
        <v>7.9</v>
      </c>
      <c r="J19" s="72">
        <v>7.6</v>
      </c>
      <c r="K19" s="72">
        <v>7.7</v>
      </c>
      <c r="L19" s="72">
        <v>7.9</v>
      </c>
      <c r="M19" s="74">
        <f t="shared" si="1"/>
        <v>7.8</v>
      </c>
      <c r="N19" s="72">
        <v>4.7</v>
      </c>
      <c r="O19" s="75"/>
      <c r="P19" s="76">
        <f t="shared" si="2"/>
        <v>2.35</v>
      </c>
      <c r="Q19" s="72"/>
      <c r="R19" s="72"/>
      <c r="S19" s="72"/>
      <c r="T19" s="77">
        <f t="shared" si="3"/>
        <v>0</v>
      </c>
      <c r="U19" s="78">
        <f t="shared" si="4"/>
        <v>18.1</v>
      </c>
      <c r="V19" s="79">
        <f t="shared" si="7"/>
        <v>10</v>
      </c>
      <c r="Y19" s="124">
        <f t="shared" si="8"/>
        <v>7.8</v>
      </c>
      <c r="AA19" s="124">
        <f t="shared" si="9"/>
        <v>8</v>
      </c>
      <c r="AC19" s="124">
        <f t="shared" si="5"/>
        <v>7.6</v>
      </c>
      <c r="AE19" s="124">
        <f t="shared" si="6"/>
        <v>7.9</v>
      </c>
    </row>
    <row r="20" spans="1:31" ht="19.5" customHeight="1">
      <c r="A20" s="57">
        <v>3</v>
      </c>
      <c r="B20" s="154" t="s">
        <v>47</v>
      </c>
      <c r="C20" s="114" t="s">
        <v>48</v>
      </c>
      <c r="D20" s="72">
        <v>7.7</v>
      </c>
      <c r="E20" s="72">
        <v>8.2</v>
      </c>
      <c r="F20" s="72">
        <v>7.8</v>
      </c>
      <c r="G20" s="72">
        <v>7.8</v>
      </c>
      <c r="H20" s="73">
        <f t="shared" si="0"/>
        <v>7.800000000000001</v>
      </c>
      <c r="I20" s="72">
        <v>7.6</v>
      </c>
      <c r="J20" s="72">
        <v>7.9</v>
      </c>
      <c r="K20" s="72">
        <v>7.9</v>
      </c>
      <c r="L20" s="72">
        <v>7.9</v>
      </c>
      <c r="M20" s="74">
        <f t="shared" si="1"/>
        <v>7.899999999999998</v>
      </c>
      <c r="N20" s="72">
        <v>4.6</v>
      </c>
      <c r="O20" s="75"/>
      <c r="P20" s="76">
        <f t="shared" si="2"/>
        <v>2.3</v>
      </c>
      <c r="Q20" s="72"/>
      <c r="R20" s="72"/>
      <c r="S20" s="72"/>
      <c r="T20" s="77">
        <f t="shared" si="3"/>
        <v>0</v>
      </c>
      <c r="U20" s="78">
        <f t="shared" si="4"/>
        <v>18</v>
      </c>
      <c r="V20" s="79">
        <f t="shared" si="7"/>
        <v>11</v>
      </c>
      <c r="Y20" s="124">
        <f t="shared" si="8"/>
        <v>7.7</v>
      </c>
      <c r="AA20" s="124">
        <f t="shared" si="9"/>
        <v>8.2</v>
      </c>
      <c r="AC20" s="124">
        <f t="shared" si="5"/>
        <v>7.6</v>
      </c>
      <c r="AE20" s="124">
        <f t="shared" si="6"/>
        <v>7.9</v>
      </c>
    </row>
    <row r="21" spans="1:31" ht="19.5" customHeight="1">
      <c r="A21" s="57">
        <v>9</v>
      </c>
      <c r="B21" s="161" t="s">
        <v>57</v>
      </c>
      <c r="C21" s="162" t="s">
        <v>58</v>
      </c>
      <c r="D21" s="72">
        <v>7.7</v>
      </c>
      <c r="E21" s="72">
        <v>7.6</v>
      </c>
      <c r="F21" s="72">
        <v>7.7</v>
      </c>
      <c r="G21" s="72">
        <v>7.9</v>
      </c>
      <c r="H21" s="73">
        <f t="shared" si="0"/>
        <v>7.699999999999998</v>
      </c>
      <c r="I21" s="72">
        <v>7.4</v>
      </c>
      <c r="J21" s="72">
        <v>7.3</v>
      </c>
      <c r="K21" s="72">
        <v>7.5</v>
      </c>
      <c r="L21" s="72">
        <v>7.5</v>
      </c>
      <c r="M21" s="74">
        <f t="shared" si="1"/>
        <v>7.449999999999999</v>
      </c>
      <c r="N21" s="72">
        <v>5.1</v>
      </c>
      <c r="O21" s="75"/>
      <c r="P21" s="76">
        <f t="shared" si="2"/>
        <v>2.55</v>
      </c>
      <c r="Q21" s="72"/>
      <c r="R21" s="72"/>
      <c r="S21" s="72"/>
      <c r="T21" s="77">
        <f t="shared" si="3"/>
        <v>0</v>
      </c>
      <c r="U21" s="78">
        <f t="shared" si="4"/>
        <v>17.7</v>
      </c>
      <c r="V21" s="79">
        <f t="shared" si="7"/>
        <v>12</v>
      </c>
      <c r="Y21" s="124">
        <f t="shared" si="8"/>
        <v>7.6</v>
      </c>
      <c r="AA21" s="124">
        <f t="shared" si="9"/>
        <v>7.9</v>
      </c>
      <c r="AC21" s="124">
        <f t="shared" si="5"/>
        <v>7.3</v>
      </c>
      <c r="AE21" s="124">
        <f t="shared" si="6"/>
        <v>7.5</v>
      </c>
    </row>
    <row r="22" spans="1:31" ht="19.5" customHeight="1">
      <c r="A22" s="57">
        <v>4</v>
      </c>
      <c r="B22" s="121" t="s">
        <v>49</v>
      </c>
      <c r="C22" s="145" t="s">
        <v>50</v>
      </c>
      <c r="D22" s="72">
        <v>7.4</v>
      </c>
      <c r="E22" s="72">
        <v>8.2</v>
      </c>
      <c r="F22" s="72">
        <v>7.6</v>
      </c>
      <c r="G22" s="72">
        <v>7.9</v>
      </c>
      <c r="H22" s="73">
        <f t="shared" si="0"/>
        <v>7.750000000000002</v>
      </c>
      <c r="I22" s="72">
        <v>7.8</v>
      </c>
      <c r="J22" s="72">
        <v>7.5</v>
      </c>
      <c r="K22" s="72">
        <v>7.7</v>
      </c>
      <c r="L22" s="72">
        <v>7.9</v>
      </c>
      <c r="M22" s="74">
        <f t="shared" si="1"/>
        <v>7.749999999999999</v>
      </c>
      <c r="N22" s="72">
        <v>4.2</v>
      </c>
      <c r="O22" s="75"/>
      <c r="P22" s="76">
        <f t="shared" si="2"/>
        <v>2.1</v>
      </c>
      <c r="Q22" s="72"/>
      <c r="R22" s="72"/>
      <c r="S22" s="72"/>
      <c r="T22" s="77">
        <f t="shared" si="3"/>
        <v>0</v>
      </c>
      <c r="U22" s="78">
        <f t="shared" si="4"/>
        <v>17.6</v>
      </c>
      <c r="V22" s="79">
        <f t="shared" si="7"/>
        <v>13</v>
      </c>
      <c r="Y22" s="124">
        <f t="shared" si="8"/>
        <v>7.4</v>
      </c>
      <c r="AA22" s="124">
        <f t="shared" si="9"/>
        <v>8.2</v>
      </c>
      <c r="AC22" s="124">
        <f t="shared" si="5"/>
        <v>7.5</v>
      </c>
      <c r="AE22" s="124">
        <f t="shared" si="6"/>
        <v>7.9</v>
      </c>
    </row>
    <row r="23" spans="1:31" ht="19.5" customHeight="1">
      <c r="A23" s="57">
        <v>10</v>
      </c>
      <c r="B23" s="163" t="s">
        <v>59</v>
      </c>
      <c r="C23" s="162" t="s">
        <v>55</v>
      </c>
      <c r="D23" s="72">
        <v>7.5</v>
      </c>
      <c r="E23" s="72">
        <v>7.5</v>
      </c>
      <c r="F23" s="72">
        <v>7.6</v>
      </c>
      <c r="G23" s="72">
        <v>8.1</v>
      </c>
      <c r="H23" s="73">
        <f t="shared" si="0"/>
        <v>7.550000000000002</v>
      </c>
      <c r="I23" s="72">
        <v>7.5</v>
      </c>
      <c r="J23" s="72">
        <v>7.6</v>
      </c>
      <c r="K23" s="72">
        <v>7.7</v>
      </c>
      <c r="L23" s="72">
        <v>7.9</v>
      </c>
      <c r="M23" s="74">
        <f t="shared" si="1"/>
        <v>7.650000000000001</v>
      </c>
      <c r="N23" s="72">
        <v>4.2</v>
      </c>
      <c r="O23" s="75"/>
      <c r="P23" s="76">
        <f t="shared" si="2"/>
        <v>2.1</v>
      </c>
      <c r="Q23" s="72"/>
      <c r="R23" s="72"/>
      <c r="S23" s="72"/>
      <c r="T23" s="77">
        <f t="shared" si="3"/>
        <v>0</v>
      </c>
      <c r="U23" s="78">
        <f t="shared" si="4"/>
        <v>17.300000000000004</v>
      </c>
      <c r="V23" s="79">
        <f t="shared" si="7"/>
        <v>14</v>
      </c>
      <c r="Y23" s="124">
        <f t="shared" si="8"/>
        <v>7.5</v>
      </c>
      <c r="AA23" s="124">
        <f t="shared" si="9"/>
        <v>8.1</v>
      </c>
      <c r="AC23" s="124">
        <f t="shared" si="5"/>
        <v>7.5</v>
      </c>
      <c r="AE23" s="124">
        <f t="shared" si="6"/>
        <v>7.9</v>
      </c>
    </row>
    <row r="24" spans="1:31" ht="19.5" customHeight="1">
      <c r="A24" s="101"/>
      <c r="B24" s="135" t="s">
        <v>94</v>
      </c>
      <c r="D24" s="20"/>
      <c r="E24" s="20"/>
      <c r="F24" s="46"/>
      <c r="G24" s="46"/>
      <c r="H24" t="s">
        <v>95</v>
      </c>
      <c r="I24" s="14"/>
      <c r="J24" s="14"/>
      <c r="L24" s="14"/>
      <c r="M24" s="14"/>
      <c r="N24" s="14"/>
      <c r="O24" s="14"/>
      <c r="P24" s="14"/>
      <c r="Q24" s="8"/>
      <c r="R24" s="8"/>
      <c r="S24" s="8"/>
      <c r="T24" s="8"/>
      <c r="U24" s="8"/>
      <c r="V24" s="8"/>
      <c r="Y24" s="124" t="e">
        <f>MIN(#REF!,#REF!,#REF!,#REF!)</f>
        <v>#REF!</v>
      </c>
      <c r="AA24" s="124" t="e">
        <f>MAX(#REF!,#REF!,#REF!,#REF!)</f>
        <v>#REF!</v>
      </c>
      <c r="AC24" s="124" t="e">
        <f>MIN(#REF!,#REF!,#REF!,#REF!)</f>
        <v>#REF!</v>
      </c>
      <c r="AE24" s="124" t="e">
        <f>MAX(#REF!,#REF!,#REF!,#REF!)</f>
        <v>#REF!</v>
      </c>
    </row>
    <row r="25" spans="2:31" ht="19.5" customHeight="1">
      <c r="B25" s="134" t="s">
        <v>24</v>
      </c>
      <c r="C25" s="8"/>
      <c r="D25" s="8"/>
      <c r="E25" s="8"/>
      <c r="F25" s="8"/>
      <c r="G25" s="8"/>
      <c r="H25" s="20" t="s">
        <v>35</v>
      </c>
      <c r="I25" s="8"/>
      <c r="J25" s="8"/>
      <c r="K25" s="8" t="s">
        <v>22</v>
      </c>
      <c r="Y25" s="124" t="e">
        <f>MIN(#REF!,#REF!,#REF!,#REF!)</f>
        <v>#REF!</v>
      </c>
      <c r="AA25" s="124" t="e">
        <f>MAX(#REF!,#REF!,#REF!,#REF!)</f>
        <v>#REF!</v>
      </c>
      <c r="AC25" s="124" t="e">
        <f>MIN(#REF!,#REF!,#REF!,#REF!)</f>
        <v>#REF!</v>
      </c>
      <c r="AE25" s="124" t="e">
        <f>MAX(#REF!,#REF!,#REF!,#REF!)</f>
        <v>#REF!</v>
      </c>
    </row>
    <row r="26" spans="25:31" ht="19.5" customHeight="1">
      <c r="Y26" s="124" t="e">
        <f>MIN(#REF!,#REF!,#REF!,#REF!)</f>
        <v>#REF!</v>
      </c>
      <c r="AA26" s="124" t="e">
        <f>MAX(#REF!,#REF!,#REF!,#REF!)</f>
        <v>#REF!</v>
      </c>
      <c r="AC26" s="124" t="e">
        <f>MIN(#REF!,#REF!,#REF!,#REF!)</f>
        <v>#REF!</v>
      </c>
      <c r="AE26" s="124" t="e">
        <f>MAX(#REF!,#REF!,#REF!,#REF!)</f>
        <v>#REF!</v>
      </c>
    </row>
    <row r="27" spans="25:31" ht="19.5" customHeight="1">
      <c r="Y27" s="124" t="e">
        <f>MIN(#REF!,#REF!,#REF!,#REF!)</f>
        <v>#REF!</v>
      </c>
      <c r="AA27" s="124" t="e">
        <f>MAX(#REF!,#REF!,#REF!,#REF!)</f>
        <v>#REF!</v>
      </c>
      <c r="AC27" s="124" t="e">
        <f>MIN(#REF!,#REF!,#REF!,#REF!)</f>
        <v>#REF!</v>
      </c>
      <c r="AE27" s="124" t="e">
        <f>MAX(#REF!,#REF!,#REF!,#REF!)</f>
        <v>#REF!</v>
      </c>
    </row>
    <row r="28" spans="25:31" ht="19.5" customHeight="1">
      <c r="Y28" s="124" t="e">
        <f>MIN(#REF!,#REF!,#REF!,#REF!)</f>
        <v>#REF!</v>
      </c>
      <c r="AA28" s="124" t="e">
        <f>MAX(#REF!,#REF!,#REF!,#REF!)</f>
        <v>#REF!</v>
      </c>
      <c r="AC28" s="124" t="e">
        <f>MIN(#REF!,#REF!,#REF!,#REF!)</f>
        <v>#REF!</v>
      </c>
      <c r="AE28" s="124" t="e">
        <f>MAX(#REF!,#REF!,#REF!,#REF!)</f>
        <v>#REF!</v>
      </c>
    </row>
    <row r="29" spans="2:31" ht="19.5" customHeight="1">
      <c r="B29" s="136"/>
      <c r="C29" s="2"/>
      <c r="W29" s="58"/>
      <c r="X29" s="58"/>
      <c r="Y29" s="58" t="e">
        <f>MIN(#REF!,#REF!,#REF!,#REF!)</f>
        <v>#REF!</v>
      </c>
      <c r="Z29" s="58"/>
      <c r="AA29" s="58" t="e">
        <f>MAX(#REF!,#REF!,#REF!,#REF!)</f>
        <v>#REF!</v>
      </c>
      <c r="AB29" s="58"/>
      <c r="AC29" s="58" t="e">
        <f>MIN(#REF!,#REF!,#REF!,#REF!)</f>
        <v>#REF!</v>
      </c>
      <c r="AD29" s="58"/>
      <c r="AE29" s="58" t="e">
        <f>MAX(#REF!,#REF!,#REF!,#REF!)</f>
        <v>#REF!</v>
      </c>
    </row>
    <row r="30" spans="2:40" ht="19.5" customHeight="1">
      <c r="B30" s="136"/>
      <c r="C30" s="2"/>
      <c r="W30" s="58"/>
      <c r="X30" s="58"/>
      <c r="Y30" s="58" t="e">
        <f>MIN(#REF!,#REF!,#REF!,#REF!)</f>
        <v>#REF!</v>
      </c>
      <c r="Z30" s="58"/>
      <c r="AA30" s="58" t="e">
        <f>MAX(#REF!,#REF!,#REF!,#REF!)</f>
        <v>#REF!</v>
      </c>
      <c r="AB30" s="58"/>
      <c r="AC30" s="58" t="e">
        <f>MIN(#REF!,#REF!,#REF!,#REF!)</f>
        <v>#REF!</v>
      </c>
      <c r="AD30" s="58"/>
      <c r="AE30" s="58" t="e">
        <f>MAX(#REF!,#REF!,#REF!,#REF!)</f>
        <v>#REF!</v>
      </c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ht="19.5" customHeight="1">
      <c r="B31" s="136"/>
      <c r="C31" s="2"/>
      <c r="Y31" s="124" t="e">
        <f>MIN(#REF!,#REF!,#REF!,#REF!)</f>
        <v>#REF!</v>
      </c>
      <c r="AA31" s="124" t="e">
        <f>MAX(#REF!,#REF!,#REF!,#REF!)</f>
        <v>#REF!</v>
      </c>
      <c r="AC31" s="124" t="e">
        <f>MIN(#REF!,#REF!,#REF!,#REF!)</f>
        <v>#REF!</v>
      </c>
      <c r="AE31" s="124" t="e">
        <f>MAX(#REF!,#REF!,#REF!,#REF!)</f>
        <v>#REF!</v>
      </c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31" ht="19.5" customHeight="1">
      <c r="B32" s="136"/>
      <c r="C32" s="2"/>
      <c r="Y32" s="124" t="e">
        <f>MIN(#REF!,#REF!,#REF!,#REF!)</f>
        <v>#REF!</v>
      </c>
      <c r="AA32" s="124" t="e">
        <f>MAX(#REF!,#REF!,#REF!,#REF!)</f>
        <v>#REF!</v>
      </c>
      <c r="AC32" s="124" t="e">
        <f>MIN(#REF!,#REF!,#REF!,#REF!)</f>
        <v>#REF!</v>
      </c>
      <c r="AE32" s="124" t="e">
        <f>MAX(#REF!,#REF!,#REF!,#REF!)</f>
        <v>#REF!</v>
      </c>
    </row>
    <row r="33" spans="2:31" ht="19.5" customHeight="1">
      <c r="B33" s="136"/>
      <c r="C33" s="2"/>
      <c r="Y33" s="124" t="e">
        <f>MIN(#REF!,#REF!,#REF!,#REF!)</f>
        <v>#REF!</v>
      </c>
      <c r="AA33" s="124" t="e">
        <f>MAX(#REF!,#REF!,#REF!,#REF!)</f>
        <v>#REF!</v>
      </c>
      <c r="AC33" s="124" t="e">
        <f>MIN(#REF!,#REF!,#REF!,#REF!)</f>
        <v>#REF!</v>
      </c>
      <c r="AE33" s="124" t="e">
        <f>MAX(#REF!,#REF!,#REF!,#REF!)</f>
        <v>#REF!</v>
      </c>
    </row>
    <row r="34" spans="2:31" ht="19.5" customHeight="1">
      <c r="B34" s="136"/>
      <c r="C34" s="2"/>
      <c r="Y34" s="124" t="e">
        <f>MIN(#REF!,#REF!,#REF!,#REF!)</f>
        <v>#REF!</v>
      </c>
      <c r="AA34" s="124" t="e">
        <f>MAX(#REF!,#REF!,#REF!,#REF!)</f>
        <v>#REF!</v>
      </c>
      <c r="AC34" s="124" t="e">
        <f>MIN(#REF!,#REF!,#REF!,#REF!)</f>
        <v>#REF!</v>
      </c>
      <c r="AE34" s="124" t="e">
        <f>MAX(#REF!,#REF!,#REF!,#REF!)</f>
        <v>#REF!</v>
      </c>
    </row>
    <row r="35" spans="2:31" ht="19.5" customHeight="1">
      <c r="B35" s="136"/>
      <c r="C35" s="2"/>
      <c r="Y35" s="124" t="e">
        <f>MIN(#REF!,#REF!,#REF!,#REF!)</f>
        <v>#REF!</v>
      </c>
      <c r="AA35" s="124" t="e">
        <f>MAX(#REF!,#REF!,#REF!,#REF!)</f>
        <v>#REF!</v>
      </c>
      <c r="AC35" s="124" t="e">
        <f>MIN(#REF!,#REF!,#REF!,#REF!)</f>
        <v>#REF!</v>
      </c>
      <c r="AE35" s="124" t="e">
        <f>MAX(#REF!,#REF!,#REF!,#REF!)</f>
        <v>#REF!</v>
      </c>
    </row>
    <row r="36" spans="2:31" ht="19.5" customHeight="1">
      <c r="B36" s="136"/>
      <c r="C36" s="2"/>
      <c r="Y36" s="124" t="e">
        <f>MIN(#REF!,#REF!,#REF!,#REF!)</f>
        <v>#REF!</v>
      </c>
      <c r="AA36" s="124" t="e">
        <f>MAX(#REF!,#REF!,#REF!,#REF!)</f>
        <v>#REF!</v>
      </c>
      <c r="AC36" s="124" t="e">
        <f>MIN(#REF!,#REF!,#REF!,#REF!)</f>
        <v>#REF!</v>
      </c>
      <c r="AE36" s="124" t="e">
        <f>MAX(#REF!,#REF!,#REF!,#REF!)</f>
        <v>#REF!</v>
      </c>
    </row>
    <row r="37" spans="25:31" ht="19.5" customHeight="1">
      <c r="Y37" s="124" t="e">
        <f>MIN(#REF!,#REF!,#REF!,#REF!)</f>
        <v>#REF!</v>
      </c>
      <c r="AA37" s="124" t="e">
        <f>MAX(#REF!,#REF!,#REF!,#REF!)</f>
        <v>#REF!</v>
      </c>
      <c r="AC37" s="124" t="e">
        <f>MIN(#REF!,#REF!,#REF!,#REF!)</f>
        <v>#REF!</v>
      </c>
      <c r="AE37" s="124" t="e">
        <f>MAX(#REF!,#REF!,#REF!,#REF!)</f>
        <v>#REF!</v>
      </c>
    </row>
  </sheetData>
  <sheetProtection/>
  <mergeCells count="5">
    <mergeCell ref="D8:H8"/>
    <mergeCell ref="I8:M8"/>
    <mergeCell ref="N8:P8"/>
    <mergeCell ref="Q8:T8"/>
    <mergeCell ref="V8:V9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19.281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">
      <c r="A1" s="11"/>
      <c r="B1" s="68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</row>
    <row r="2" spans="1:3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</row>
    <row r="3" spans="1:3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</row>
    <row r="4" spans="1:31" s="11" customFormat="1" ht="18" customHeight="1">
      <c r="A4" s="37"/>
      <c r="B4" s="37"/>
      <c r="C4" s="39"/>
      <c r="D4" s="37"/>
      <c r="E4" s="40"/>
      <c r="F4" s="40"/>
      <c r="G4" s="40"/>
      <c r="H4" s="37"/>
      <c r="I4" s="48" t="s">
        <v>43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37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3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23"/>
      <c r="D6" s="6"/>
      <c r="E6" s="6"/>
      <c r="F6" s="6"/>
      <c r="G6" s="6"/>
      <c r="H6" s="143"/>
      <c r="I6" s="144"/>
      <c r="J6" s="116"/>
      <c r="K6" s="6"/>
      <c r="L6" s="6"/>
      <c r="M6" s="6"/>
      <c r="N6" s="6"/>
      <c r="O6" s="6"/>
      <c r="P6" s="32"/>
      <c r="Q6" s="45" t="s">
        <v>42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ht="15.75">
      <c r="A7" s="10"/>
      <c r="B7" s="7"/>
      <c r="C7" s="7"/>
      <c r="D7" s="12"/>
      <c r="E7" s="12"/>
      <c r="F7" s="12"/>
      <c r="G7" s="12"/>
      <c r="H7" s="12"/>
      <c r="I7" s="7"/>
      <c r="J7" s="7"/>
      <c r="K7" s="21" t="s">
        <v>28</v>
      </c>
      <c r="L7" s="12"/>
      <c r="P7" s="13"/>
      <c r="R7" s="8"/>
      <c r="S7" s="9"/>
      <c r="T7" s="10"/>
      <c r="U7" s="7"/>
      <c r="V7" s="7"/>
      <c r="W7" s="7"/>
      <c r="X7" s="7"/>
      <c r="Y7" s="10"/>
      <c r="Z7" s="7"/>
      <c r="AA7" s="7"/>
      <c r="AB7" s="7"/>
      <c r="AC7" s="7"/>
      <c r="AD7" s="7"/>
      <c r="AE7" s="7"/>
      <c r="AF7" s="3"/>
    </row>
    <row r="8" spans="1:41" ht="13.5">
      <c r="A8" s="25"/>
      <c r="B8" s="25"/>
      <c r="C8" s="25"/>
      <c r="D8" s="190" t="s">
        <v>1</v>
      </c>
      <c r="E8" s="190"/>
      <c r="F8" s="190"/>
      <c r="G8" s="190"/>
      <c r="H8" s="190"/>
      <c r="I8" s="190" t="s">
        <v>0</v>
      </c>
      <c r="J8" s="190"/>
      <c r="K8" s="190"/>
      <c r="L8" s="190"/>
      <c r="M8" s="190"/>
      <c r="N8" s="190" t="s">
        <v>2</v>
      </c>
      <c r="O8" s="190"/>
      <c r="P8" s="190"/>
      <c r="Q8" s="193" t="s">
        <v>3</v>
      </c>
      <c r="R8" s="193"/>
      <c r="S8" s="193"/>
      <c r="T8" s="193"/>
      <c r="U8" s="25"/>
      <c r="V8" s="192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38.25" customHeight="1">
      <c r="A9" s="59" t="s">
        <v>5</v>
      </c>
      <c r="B9" s="59" t="s">
        <v>6</v>
      </c>
      <c r="C9" s="52" t="s">
        <v>32</v>
      </c>
      <c r="D9" s="28">
        <v>1</v>
      </c>
      <c r="E9" s="28">
        <v>2</v>
      </c>
      <c r="F9" s="28">
        <v>3</v>
      </c>
      <c r="G9" s="28">
        <v>4</v>
      </c>
      <c r="H9" s="60" t="s">
        <v>7</v>
      </c>
      <c r="I9" s="28">
        <v>1</v>
      </c>
      <c r="J9" s="28">
        <v>2</v>
      </c>
      <c r="K9" s="28">
        <v>3</v>
      </c>
      <c r="L9" s="28">
        <v>4</v>
      </c>
      <c r="M9" s="61" t="s">
        <v>7</v>
      </c>
      <c r="N9" s="28">
        <v>1</v>
      </c>
      <c r="O9" s="28">
        <v>2</v>
      </c>
      <c r="P9" s="62" t="s">
        <v>7</v>
      </c>
      <c r="Q9" s="28" t="s">
        <v>8</v>
      </c>
      <c r="R9" s="28" t="s">
        <v>9</v>
      </c>
      <c r="S9" s="88" t="s">
        <v>15</v>
      </c>
      <c r="T9" s="63" t="s">
        <v>16</v>
      </c>
      <c r="U9" s="29" t="s">
        <v>10</v>
      </c>
      <c r="V9" s="192"/>
      <c r="W9" s="17"/>
      <c r="X9" s="17"/>
      <c r="Y9" s="17" t="s">
        <v>11</v>
      </c>
      <c r="Z9" s="18"/>
      <c r="AA9" s="17" t="s">
        <v>12</v>
      </c>
      <c r="AB9" s="18"/>
      <c r="AC9" s="17" t="s">
        <v>13</v>
      </c>
      <c r="AD9" s="18"/>
      <c r="AE9" s="17" t="s">
        <v>14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64" customFormat="1" ht="18.75" customHeight="1">
      <c r="A10" s="57">
        <v>5</v>
      </c>
      <c r="B10" s="168" t="s">
        <v>72</v>
      </c>
      <c r="C10" s="145" t="s">
        <v>48</v>
      </c>
      <c r="D10" s="72">
        <v>8.4</v>
      </c>
      <c r="E10" s="72">
        <v>8.6</v>
      </c>
      <c r="F10" s="72">
        <v>8.6</v>
      </c>
      <c r="G10" s="72">
        <v>8.9</v>
      </c>
      <c r="H10" s="82">
        <f aca="true" t="shared" si="0" ref="H10:H16">(D10+E10+F10+G10-Y10-AA10)/2</f>
        <v>8.600000000000001</v>
      </c>
      <c r="I10" s="72">
        <v>8.8</v>
      </c>
      <c r="J10" s="72">
        <v>8.9</v>
      </c>
      <c r="K10" s="72">
        <v>9</v>
      </c>
      <c r="L10" s="72">
        <v>8.9</v>
      </c>
      <c r="M10" s="83">
        <f aca="true" t="shared" si="1" ref="M10:M16">(I10+J10+K10+L10-AC10-AE10)/2</f>
        <v>8.9</v>
      </c>
      <c r="N10" s="75">
        <v>7.4</v>
      </c>
      <c r="O10" s="75"/>
      <c r="P10" s="76">
        <f aca="true" t="shared" si="2" ref="P10:P16">(N10)/2</f>
        <v>3.7</v>
      </c>
      <c r="Q10" s="72"/>
      <c r="R10" s="72"/>
      <c r="S10" s="72"/>
      <c r="T10" s="77">
        <f aca="true" t="shared" si="3" ref="T10:T16">Q10/2+R10+S10</f>
        <v>0</v>
      </c>
      <c r="U10" s="84">
        <f aca="true" t="shared" si="4" ref="U10:U16">H10+M10+P10-T10</f>
        <v>21.2</v>
      </c>
      <c r="V10" s="79">
        <f aca="true" t="shared" si="5" ref="V10:V16">RANK(U10,$U$9:$U$31,0)</f>
        <v>1</v>
      </c>
      <c r="W10" s="86"/>
      <c r="X10" s="86"/>
      <c r="Y10" s="86">
        <f aca="true" t="shared" si="6" ref="Y10:Y15">MIN(D10,E10,F10,G10)</f>
        <v>8.4</v>
      </c>
      <c r="Z10" s="86"/>
      <c r="AA10" s="86">
        <f aca="true" t="shared" si="7" ref="AA10:AA15">MAX(D10,E10,F10,G10)</f>
        <v>8.9</v>
      </c>
      <c r="AB10" s="86"/>
      <c r="AC10" s="86">
        <f aca="true" t="shared" si="8" ref="AC10:AC15">MIN(I10,J10,K10,L10)</f>
        <v>8.8</v>
      </c>
      <c r="AD10" s="86"/>
      <c r="AE10" s="86">
        <f aca="true" t="shared" si="9" ref="AE10:AE15">MAX(I10,J10,K10,L10)</f>
        <v>9</v>
      </c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64" customFormat="1" ht="18" customHeight="1">
      <c r="A11" s="57">
        <v>6</v>
      </c>
      <c r="B11" s="155" t="s">
        <v>73</v>
      </c>
      <c r="C11" s="156" t="s">
        <v>52</v>
      </c>
      <c r="D11" s="72">
        <v>8.1</v>
      </c>
      <c r="E11" s="72">
        <v>8.6</v>
      </c>
      <c r="F11" s="72">
        <v>8.3</v>
      </c>
      <c r="G11" s="72">
        <v>8.8</v>
      </c>
      <c r="H11" s="82">
        <f t="shared" si="0"/>
        <v>8.449999999999998</v>
      </c>
      <c r="I11" s="87">
        <v>8.4</v>
      </c>
      <c r="J11" s="87">
        <v>8.6</v>
      </c>
      <c r="K11" s="87">
        <v>8.6</v>
      </c>
      <c r="L11" s="87">
        <v>8.2</v>
      </c>
      <c r="M11" s="83">
        <f t="shared" si="1"/>
        <v>8.5</v>
      </c>
      <c r="N11" s="87">
        <v>8</v>
      </c>
      <c r="O11" s="75"/>
      <c r="P11" s="76">
        <f t="shared" si="2"/>
        <v>4</v>
      </c>
      <c r="Q11" s="87"/>
      <c r="R11" s="87"/>
      <c r="S11" s="87"/>
      <c r="T11" s="77">
        <f t="shared" si="3"/>
        <v>0</v>
      </c>
      <c r="U11" s="84">
        <f t="shared" si="4"/>
        <v>20.949999999999996</v>
      </c>
      <c r="V11" s="79">
        <f t="shared" si="5"/>
        <v>2</v>
      </c>
      <c r="W11" s="86"/>
      <c r="X11" s="86"/>
      <c r="Y11" s="86">
        <f t="shared" si="6"/>
        <v>8.1</v>
      </c>
      <c r="Z11" s="86"/>
      <c r="AA11" s="86">
        <f t="shared" si="7"/>
        <v>8.8</v>
      </c>
      <c r="AB11" s="86"/>
      <c r="AC11" s="86">
        <f t="shared" si="8"/>
        <v>8.2</v>
      </c>
      <c r="AD11" s="86"/>
      <c r="AE11" s="86">
        <f t="shared" si="9"/>
        <v>8.6</v>
      </c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s="64" customFormat="1" ht="18" customHeight="1">
      <c r="A12" s="57">
        <v>8</v>
      </c>
      <c r="B12" s="168" t="s">
        <v>74</v>
      </c>
      <c r="C12" s="145" t="s">
        <v>48</v>
      </c>
      <c r="D12" s="72">
        <v>8.3</v>
      </c>
      <c r="E12" s="72">
        <v>8.5</v>
      </c>
      <c r="F12" s="72">
        <v>8.5</v>
      </c>
      <c r="G12" s="72">
        <v>8.6</v>
      </c>
      <c r="H12" s="82">
        <f t="shared" si="0"/>
        <v>8.5</v>
      </c>
      <c r="I12" s="72">
        <v>8.5</v>
      </c>
      <c r="J12" s="72">
        <v>8.5</v>
      </c>
      <c r="K12" s="72">
        <v>8.5</v>
      </c>
      <c r="L12" s="72">
        <v>8.4</v>
      </c>
      <c r="M12" s="83">
        <f t="shared" si="1"/>
        <v>8.5</v>
      </c>
      <c r="N12" s="75">
        <v>7.4</v>
      </c>
      <c r="O12" s="75"/>
      <c r="P12" s="76">
        <f t="shared" si="2"/>
        <v>3.7</v>
      </c>
      <c r="Q12" s="72"/>
      <c r="R12" s="72"/>
      <c r="S12" s="72"/>
      <c r="T12" s="77">
        <f t="shared" si="3"/>
        <v>0</v>
      </c>
      <c r="U12" s="84">
        <f t="shared" si="4"/>
        <v>20.7</v>
      </c>
      <c r="V12" s="79">
        <f t="shared" si="5"/>
        <v>3</v>
      </c>
      <c r="W12" s="86"/>
      <c r="X12" s="86"/>
      <c r="Y12" s="86">
        <f t="shared" si="6"/>
        <v>8.3</v>
      </c>
      <c r="Z12" s="86"/>
      <c r="AA12" s="86">
        <f t="shared" si="7"/>
        <v>8.6</v>
      </c>
      <c r="AB12" s="86"/>
      <c r="AC12" s="86">
        <f t="shared" si="8"/>
        <v>8.4</v>
      </c>
      <c r="AD12" s="86"/>
      <c r="AE12" s="86">
        <f t="shared" si="9"/>
        <v>8.5</v>
      </c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64" customFormat="1" ht="18" customHeight="1">
      <c r="A13" s="57">
        <v>4</v>
      </c>
      <c r="B13" s="155" t="s">
        <v>71</v>
      </c>
      <c r="C13" s="156" t="s">
        <v>52</v>
      </c>
      <c r="D13" s="72">
        <v>8.6</v>
      </c>
      <c r="E13" s="72">
        <v>8.3</v>
      </c>
      <c r="F13" s="72">
        <v>8.6</v>
      </c>
      <c r="G13" s="72">
        <v>8.4</v>
      </c>
      <c r="H13" s="82">
        <f t="shared" si="0"/>
        <v>8.5</v>
      </c>
      <c r="I13" s="72">
        <v>8.5</v>
      </c>
      <c r="J13" s="72">
        <v>8.6</v>
      </c>
      <c r="K13" s="72">
        <v>8.5</v>
      </c>
      <c r="L13" s="72">
        <v>8.1</v>
      </c>
      <c r="M13" s="83">
        <f t="shared" si="1"/>
        <v>8.5</v>
      </c>
      <c r="N13" s="75">
        <v>7.4</v>
      </c>
      <c r="O13" s="75"/>
      <c r="P13" s="76">
        <f t="shared" si="2"/>
        <v>3.7</v>
      </c>
      <c r="Q13" s="72"/>
      <c r="R13" s="72"/>
      <c r="S13" s="72"/>
      <c r="T13" s="77">
        <f t="shared" si="3"/>
        <v>0</v>
      </c>
      <c r="U13" s="84">
        <f t="shared" si="4"/>
        <v>20.7</v>
      </c>
      <c r="V13" s="79">
        <f t="shared" si="5"/>
        <v>3</v>
      </c>
      <c r="W13" s="86"/>
      <c r="X13" s="86"/>
      <c r="Y13" s="86">
        <f t="shared" si="6"/>
        <v>8.3</v>
      </c>
      <c r="Z13" s="86"/>
      <c r="AA13" s="86">
        <f t="shared" si="7"/>
        <v>8.6</v>
      </c>
      <c r="AB13" s="86"/>
      <c r="AC13" s="86">
        <f t="shared" si="8"/>
        <v>8.1</v>
      </c>
      <c r="AD13" s="86"/>
      <c r="AE13" s="86">
        <f t="shared" si="9"/>
        <v>8.6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64" customFormat="1" ht="18" customHeight="1">
      <c r="A14" s="57">
        <v>3</v>
      </c>
      <c r="B14" s="165" t="s">
        <v>70</v>
      </c>
      <c r="C14" s="166" t="s">
        <v>52</v>
      </c>
      <c r="D14" s="72">
        <v>8</v>
      </c>
      <c r="E14" s="72">
        <v>8.5</v>
      </c>
      <c r="F14" s="72">
        <v>8.2</v>
      </c>
      <c r="G14" s="72">
        <v>8.5</v>
      </c>
      <c r="H14" s="82">
        <f t="shared" si="0"/>
        <v>8.350000000000001</v>
      </c>
      <c r="I14" s="72">
        <v>8.3</v>
      </c>
      <c r="J14" s="72">
        <v>8.3</v>
      </c>
      <c r="K14" s="72">
        <v>8.4</v>
      </c>
      <c r="L14" s="72">
        <v>8</v>
      </c>
      <c r="M14" s="83">
        <f t="shared" si="1"/>
        <v>8.3</v>
      </c>
      <c r="N14" s="75">
        <v>7</v>
      </c>
      <c r="O14" s="75"/>
      <c r="P14" s="76">
        <f t="shared" si="2"/>
        <v>3.5</v>
      </c>
      <c r="Q14" s="72"/>
      <c r="R14" s="72"/>
      <c r="S14" s="72"/>
      <c r="T14" s="77">
        <f t="shared" si="3"/>
        <v>0</v>
      </c>
      <c r="U14" s="84">
        <f t="shared" si="4"/>
        <v>20.150000000000002</v>
      </c>
      <c r="V14" s="79">
        <f t="shared" si="5"/>
        <v>5</v>
      </c>
      <c r="W14" s="86"/>
      <c r="X14" s="86"/>
      <c r="Y14" s="86">
        <f t="shared" si="6"/>
        <v>8</v>
      </c>
      <c r="Z14" s="86"/>
      <c r="AA14" s="86">
        <f t="shared" si="7"/>
        <v>8.5</v>
      </c>
      <c r="AB14" s="86"/>
      <c r="AC14" s="86">
        <f t="shared" si="8"/>
        <v>8</v>
      </c>
      <c r="AD14" s="86"/>
      <c r="AE14" s="86">
        <f t="shared" si="9"/>
        <v>8.4</v>
      </c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64" customFormat="1" ht="18.75" customHeight="1">
      <c r="A15" s="57">
        <v>2</v>
      </c>
      <c r="B15" s="167" t="s">
        <v>69</v>
      </c>
      <c r="C15" s="137" t="s">
        <v>44</v>
      </c>
      <c r="D15" s="72">
        <v>8.2</v>
      </c>
      <c r="E15" s="72">
        <v>8</v>
      </c>
      <c r="F15" s="72">
        <v>7.9</v>
      </c>
      <c r="G15" s="72">
        <v>8.4</v>
      </c>
      <c r="H15" s="82">
        <f t="shared" si="0"/>
        <v>8.100000000000001</v>
      </c>
      <c r="I15" s="72">
        <v>8.1</v>
      </c>
      <c r="J15" s="72">
        <v>8.2</v>
      </c>
      <c r="K15" s="72">
        <v>8.5</v>
      </c>
      <c r="L15" s="72">
        <v>7.9</v>
      </c>
      <c r="M15" s="83">
        <f t="shared" si="1"/>
        <v>8.149999999999999</v>
      </c>
      <c r="N15" s="75">
        <v>7.4</v>
      </c>
      <c r="O15" s="75"/>
      <c r="P15" s="76">
        <f t="shared" si="2"/>
        <v>3.7</v>
      </c>
      <c r="Q15" s="72"/>
      <c r="R15" s="72"/>
      <c r="S15" s="72"/>
      <c r="T15" s="77">
        <f t="shared" si="3"/>
        <v>0</v>
      </c>
      <c r="U15" s="84">
        <f t="shared" si="4"/>
        <v>19.95</v>
      </c>
      <c r="V15" s="79">
        <f t="shared" si="5"/>
        <v>6</v>
      </c>
      <c r="W15" s="86"/>
      <c r="X15" s="86"/>
      <c r="Y15" s="86">
        <f t="shared" si="6"/>
        <v>7.9</v>
      </c>
      <c r="Z15" s="86"/>
      <c r="AA15" s="86">
        <f t="shared" si="7"/>
        <v>8.4</v>
      </c>
      <c r="AB15" s="86"/>
      <c r="AC15" s="86">
        <f t="shared" si="8"/>
        <v>7.9</v>
      </c>
      <c r="AD15" s="86"/>
      <c r="AE15" s="86">
        <f t="shared" si="9"/>
        <v>8.5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s="64" customFormat="1" ht="18" customHeight="1">
      <c r="A16" s="57">
        <v>1</v>
      </c>
      <c r="B16" s="165" t="s">
        <v>68</v>
      </c>
      <c r="C16" s="166" t="s">
        <v>52</v>
      </c>
      <c r="D16" s="72">
        <v>7.9</v>
      </c>
      <c r="E16" s="72">
        <v>8.1</v>
      </c>
      <c r="F16" s="72">
        <v>7.8</v>
      </c>
      <c r="G16" s="72">
        <v>8.1</v>
      </c>
      <c r="H16" s="82">
        <f t="shared" si="0"/>
        <v>7.999999999999999</v>
      </c>
      <c r="I16" s="72">
        <v>7.9</v>
      </c>
      <c r="J16" s="72">
        <v>8.1</v>
      </c>
      <c r="K16" s="72">
        <v>8.3</v>
      </c>
      <c r="L16" s="72">
        <v>7.9</v>
      </c>
      <c r="M16" s="83">
        <f t="shared" si="1"/>
        <v>8.000000000000002</v>
      </c>
      <c r="N16" s="75">
        <v>6.2</v>
      </c>
      <c r="O16" s="75"/>
      <c r="P16" s="76">
        <f t="shared" si="2"/>
        <v>3.1</v>
      </c>
      <c r="Q16" s="81"/>
      <c r="R16" s="81"/>
      <c r="S16" s="88"/>
      <c r="T16" s="77">
        <f t="shared" si="3"/>
        <v>0</v>
      </c>
      <c r="U16" s="84">
        <f t="shared" si="4"/>
        <v>19.1</v>
      </c>
      <c r="V16" s="79">
        <f t="shared" si="5"/>
        <v>7</v>
      </c>
      <c r="W16" s="86"/>
      <c r="X16" s="86"/>
      <c r="Y16" s="86">
        <f>MIN(D16,E16,F16,G16)</f>
        <v>7.8</v>
      </c>
      <c r="Z16" s="86"/>
      <c r="AA16" s="86">
        <f>MAX(D16,E16,F16,G16)</f>
        <v>8.1</v>
      </c>
      <c r="AB16" s="86"/>
      <c r="AC16" s="86">
        <f>MIN(I16,J16,K16,L16)</f>
        <v>7.9</v>
      </c>
      <c r="AD16" s="86"/>
      <c r="AE16" s="86">
        <f>MAX(I16,J16,K16,L16)</f>
        <v>8.3</v>
      </c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s="64" customFormat="1" ht="18" customHeight="1">
      <c r="A17" s="125"/>
      <c r="O17" s="8"/>
      <c r="P17" s="8"/>
      <c r="Q17" s="8"/>
      <c r="R17" s="8"/>
      <c r="S17" s="8"/>
      <c r="T17" s="8"/>
      <c r="U17" s="8"/>
      <c r="V17" s="8"/>
      <c r="W17" s="86"/>
      <c r="X17" s="86"/>
      <c r="Y17" s="86" t="e">
        <f>MIN(#REF!,#REF!,#REF!,#REF!)</f>
        <v>#REF!</v>
      </c>
      <c r="Z17" s="86"/>
      <c r="AA17" s="86" t="e">
        <f>MAX(#REF!,#REF!,#REF!,#REF!)</f>
        <v>#REF!</v>
      </c>
      <c r="AB17" s="86"/>
      <c r="AC17" s="86" t="e">
        <f>MIN(#REF!,#REF!,#REF!,#REF!)</f>
        <v>#REF!</v>
      </c>
      <c r="AD17" s="86"/>
      <c r="AE17" s="86" t="e">
        <f>MAX(#REF!,#REF!,#REF!,#REF!)</f>
        <v>#REF!</v>
      </c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64" customFormat="1" ht="18" customHeight="1">
      <c r="A18" s="125"/>
      <c r="B18" s="191" t="s">
        <v>20</v>
      </c>
      <c r="C18" s="191"/>
      <c r="D18" s="8"/>
      <c r="E18" s="8"/>
      <c r="F18" s="8"/>
      <c r="G18" s="8"/>
      <c r="H18" s="20" t="s">
        <v>33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6"/>
      <c r="X18" s="86"/>
      <c r="Y18" s="86" t="e">
        <f>MIN(#REF!,#REF!,#REF!,#REF!)</f>
        <v>#REF!</v>
      </c>
      <c r="Z18" s="86"/>
      <c r="AA18" s="86" t="e">
        <f>MAX(#REF!,#REF!,#REF!,#REF!)</f>
        <v>#REF!</v>
      </c>
      <c r="AB18" s="86"/>
      <c r="AC18" s="86" t="e">
        <f>MIN(#REF!,#REF!,#REF!,#REF!)</f>
        <v>#REF!</v>
      </c>
      <c r="AD18" s="86"/>
      <c r="AE18" s="86" t="e">
        <f>MAX(#REF!,#REF!,#REF!,#REF!)</f>
        <v>#REF!</v>
      </c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s="64" customFormat="1" ht="18.75" customHeight="1">
      <c r="A19" s="102"/>
      <c r="B19" s="30" t="s">
        <v>24</v>
      </c>
      <c r="C19" s="8"/>
      <c r="D19" s="8"/>
      <c r="E19" s="8"/>
      <c r="F19" s="8"/>
      <c r="G19" s="8"/>
      <c r="H19" s="20" t="s">
        <v>38</v>
      </c>
      <c r="I19" s="8"/>
      <c r="J19" s="8"/>
      <c r="K19" s="8" t="s">
        <v>22</v>
      </c>
      <c r="L19"/>
      <c r="M19"/>
      <c r="N19"/>
      <c r="O19"/>
      <c r="P19"/>
      <c r="Q19"/>
      <c r="R19"/>
      <c r="S19"/>
      <c r="T19"/>
      <c r="U19"/>
      <c r="V19"/>
      <c r="W19" s="86"/>
      <c r="X19" s="86"/>
      <c r="Y19" s="86" t="e">
        <f>MIN(#REF!,#REF!,#REF!,#REF!)</f>
        <v>#REF!</v>
      </c>
      <c r="Z19" s="86"/>
      <c r="AA19" s="86" t="e">
        <f>MAX(#REF!,#REF!,#REF!,#REF!)</f>
        <v>#REF!</v>
      </c>
      <c r="AB19" s="86"/>
      <c r="AC19" s="86" t="e">
        <f>MIN(#REF!,#REF!,#REF!,#REF!)</f>
        <v>#REF!</v>
      </c>
      <c r="AD19" s="86"/>
      <c r="AE19" s="86" t="e">
        <f>MAX(#REF!,#REF!,#REF!,#REF!)</f>
        <v>#REF!</v>
      </c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s="64" customFormat="1" ht="18" customHeight="1">
      <c r="A20" s="102"/>
      <c r="B20" s="3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86"/>
      <c r="X20" s="86"/>
      <c r="Y20" s="86" t="e">
        <f>MIN(#REF!,#REF!,#REF!,#REF!)</f>
        <v>#REF!</v>
      </c>
      <c r="Z20" s="86"/>
      <c r="AA20" s="86" t="e">
        <f>MAX(#REF!,#REF!,#REF!,#REF!)</f>
        <v>#REF!</v>
      </c>
      <c r="AB20" s="86"/>
      <c r="AC20" s="86" t="e">
        <f>MIN(#REF!,#REF!,#REF!,#REF!)</f>
        <v>#REF!</v>
      </c>
      <c r="AD20" s="86"/>
      <c r="AE20" s="86" t="e">
        <f>MAX(#REF!,#REF!,#REF!,#REF!)</f>
        <v>#REF!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s="64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86"/>
      <c r="X21" s="86"/>
      <c r="Y21" s="86" t="e">
        <f>MIN(#REF!,#REF!,#REF!,#REF!)</f>
        <v>#REF!</v>
      </c>
      <c r="Z21" s="86"/>
      <c r="AA21" s="86" t="e">
        <f>MAX(#REF!,#REF!,#REF!,#REF!)</f>
        <v>#REF!</v>
      </c>
      <c r="AB21" s="86"/>
      <c r="AC21" s="86" t="e">
        <f>MIN(#REF!,#REF!,#REF!,#REF!)</f>
        <v>#REF!</v>
      </c>
      <c r="AD21" s="86"/>
      <c r="AE21" s="86" t="e">
        <f>MAX(#REF!,#REF!,#REF!,#REF!)</f>
        <v>#REF!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31" s="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</sheetData>
  <sheetProtection/>
  <mergeCells count="6">
    <mergeCell ref="V8:V9"/>
    <mergeCell ref="D8:H8"/>
    <mergeCell ref="I8:M8"/>
    <mergeCell ref="N8:P8"/>
    <mergeCell ref="Q8:T8"/>
    <mergeCell ref="B18:C18"/>
  </mergeCells>
  <printOptions/>
  <pageMargins left="0.2755905511811024" right="0.15748031496062992" top="0.35433070866141736" bottom="0.4724409448818898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Normal="75" zoomScaleSheetLayoutView="100" zoomScalePageLayoutView="0" workbookViewId="0" topLeftCell="A1">
      <selection activeCell="V11" sqref="V11"/>
    </sheetView>
  </sheetViews>
  <sheetFormatPr defaultColWidth="9.140625" defaultRowHeight="12.75"/>
  <cols>
    <col min="1" max="1" width="3.421875" style="0" customWidth="1"/>
    <col min="2" max="2" width="26.28125" style="104" customWidth="1"/>
    <col min="3" max="3" width="15.00390625" style="95" customWidth="1"/>
    <col min="4" max="8" width="4.7109375" style="0" customWidth="1"/>
    <col min="9" max="12" width="5.7109375" style="0" customWidth="1"/>
    <col min="13" max="13" width="6.00390625" style="0" customWidth="1"/>
    <col min="14" max="14" width="6.00390625" style="27" customWidth="1"/>
    <col min="15" max="15" width="7.00390625" style="27" customWidth="1"/>
    <col min="16" max="17" width="6.421875" style="34" customWidth="1"/>
    <col min="18" max="20" width="5.421875" style="0" customWidth="1"/>
    <col min="21" max="21" width="7.7109375" style="34" customWidth="1"/>
    <col min="22" max="22" width="7.00390625" style="0" customWidth="1"/>
    <col min="23" max="31" width="9.140625" style="0" customWidth="1"/>
    <col min="32" max="32" width="8.421875" style="1" customWidth="1"/>
    <col min="33" max="33" width="7.57421875" style="1" customWidth="1"/>
    <col min="34" max="16384" width="8.8515625" style="1" customWidth="1"/>
  </cols>
  <sheetData>
    <row r="1" spans="1:22" ht="15">
      <c r="A1" s="11"/>
      <c r="B1" s="68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42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42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42"/>
      <c r="R3" s="36"/>
      <c r="S3" s="36"/>
      <c r="T3" s="40"/>
      <c r="U3" s="41"/>
      <c r="V3" s="37"/>
    </row>
    <row r="4" spans="1:31" s="11" customFormat="1" ht="18" customHeight="1">
      <c r="A4" s="37"/>
      <c r="B4" s="37"/>
      <c r="C4" s="105"/>
      <c r="D4" s="37"/>
      <c r="E4" s="40"/>
      <c r="F4" s="40"/>
      <c r="G4" s="40"/>
      <c r="H4" s="37"/>
      <c r="I4" s="48" t="s">
        <v>43</v>
      </c>
      <c r="K4" s="36"/>
      <c r="L4" s="36"/>
      <c r="M4" s="36"/>
      <c r="N4" s="36"/>
      <c r="O4" s="36"/>
      <c r="P4" s="41"/>
      <c r="Q4" s="41"/>
      <c r="R4" s="37" t="s">
        <v>19</v>
      </c>
      <c r="S4" s="40" t="s">
        <v>39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 t="s">
        <v>42</v>
      </c>
      <c r="C5" s="105"/>
      <c r="D5" s="37"/>
      <c r="G5" s="43"/>
      <c r="H5" s="43"/>
      <c r="I5" s="43"/>
      <c r="J5" s="43"/>
      <c r="K5" s="43"/>
      <c r="L5" s="43"/>
      <c r="M5" s="21" t="s">
        <v>29</v>
      </c>
      <c r="N5" s="117"/>
      <c r="O5" s="117"/>
      <c r="P5" s="117"/>
      <c r="Q5" s="38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3" s="4" customFormat="1" ht="17.25" customHeight="1">
      <c r="A6" s="16"/>
      <c r="B6" s="49"/>
      <c r="C6" s="51"/>
      <c r="D6" s="190" t="s">
        <v>1</v>
      </c>
      <c r="E6" s="190"/>
      <c r="F6" s="190"/>
      <c r="G6" s="190"/>
      <c r="H6" s="190"/>
      <c r="I6" s="190" t="s">
        <v>0</v>
      </c>
      <c r="J6" s="190"/>
      <c r="K6" s="190"/>
      <c r="L6" s="190"/>
      <c r="M6" s="190"/>
      <c r="N6" s="190" t="s">
        <v>2</v>
      </c>
      <c r="O6" s="190"/>
      <c r="P6" s="190"/>
      <c r="Q6" s="51"/>
      <c r="R6" s="190" t="s">
        <v>3</v>
      </c>
      <c r="S6" s="190"/>
      <c r="T6" s="190"/>
      <c r="U6" s="190"/>
      <c r="V6" s="65"/>
      <c r="W6" s="189" t="s">
        <v>17</v>
      </c>
      <c r="X6" s="14"/>
      <c r="Y6" s="14"/>
      <c r="Z6" s="14"/>
      <c r="AA6" s="14"/>
      <c r="AB6" s="14"/>
      <c r="AC6" s="14"/>
      <c r="AD6" s="14"/>
      <c r="AE6" s="14"/>
      <c r="AF6" s="14"/>
      <c r="AG6" s="8"/>
    </row>
    <row r="7" spans="1:33" s="19" customFormat="1" ht="42" customHeight="1">
      <c r="A7" s="112" t="s">
        <v>5</v>
      </c>
      <c r="B7" s="103" t="s">
        <v>6</v>
      </c>
      <c r="C7" s="52" t="s">
        <v>32</v>
      </c>
      <c r="D7" s="26">
        <v>1</v>
      </c>
      <c r="E7" s="26">
        <v>2</v>
      </c>
      <c r="F7" s="26">
        <v>3</v>
      </c>
      <c r="G7" s="26">
        <v>4</v>
      </c>
      <c r="H7" s="53" t="s">
        <v>7</v>
      </c>
      <c r="I7" s="26">
        <v>1</v>
      </c>
      <c r="J7" s="26">
        <v>2</v>
      </c>
      <c r="K7" s="26">
        <v>3</v>
      </c>
      <c r="L7" s="26">
        <v>4</v>
      </c>
      <c r="M7" s="54" t="s">
        <v>7</v>
      </c>
      <c r="N7" s="26">
        <v>1</v>
      </c>
      <c r="O7" s="26">
        <v>2</v>
      </c>
      <c r="P7" s="66" t="s">
        <v>7</v>
      </c>
      <c r="Q7" s="66" t="s">
        <v>93</v>
      </c>
      <c r="R7" s="26" t="s">
        <v>8</v>
      </c>
      <c r="S7" s="26" t="s">
        <v>9</v>
      </c>
      <c r="T7" s="55" t="s">
        <v>15</v>
      </c>
      <c r="U7" s="56" t="s">
        <v>16</v>
      </c>
      <c r="V7" s="67" t="s">
        <v>10</v>
      </c>
      <c r="W7" s="189"/>
      <c r="X7" s="14"/>
      <c r="Y7" s="14"/>
      <c r="Z7" s="14" t="s">
        <v>11</v>
      </c>
      <c r="AA7" s="14"/>
      <c r="AB7" s="14" t="s">
        <v>12</v>
      </c>
      <c r="AC7" s="14"/>
      <c r="AD7" s="14" t="s">
        <v>13</v>
      </c>
      <c r="AE7" s="14"/>
      <c r="AF7" s="14" t="s">
        <v>14</v>
      </c>
      <c r="AG7" s="8"/>
    </row>
    <row r="8" spans="1:33" s="93" customFormat="1" ht="48" customHeight="1">
      <c r="A8" s="57">
        <v>3</v>
      </c>
      <c r="B8" s="186" t="s">
        <v>77</v>
      </c>
      <c r="C8" s="145" t="s">
        <v>52</v>
      </c>
      <c r="D8" s="72">
        <v>8.2</v>
      </c>
      <c r="E8" s="72">
        <v>8.5</v>
      </c>
      <c r="F8" s="72">
        <v>8</v>
      </c>
      <c r="G8" s="72">
        <v>8.5</v>
      </c>
      <c r="H8" s="73">
        <f>(D8+E8+F8+G8-Z8-AB8)/2</f>
        <v>8.350000000000001</v>
      </c>
      <c r="I8" s="72">
        <v>8.1</v>
      </c>
      <c r="J8" s="72">
        <v>8.2</v>
      </c>
      <c r="K8" s="72">
        <v>8.4</v>
      </c>
      <c r="L8" s="72">
        <v>8.3</v>
      </c>
      <c r="M8" s="74">
        <f>(I8+J8+K8+L8-AD8-AF8)/2</f>
        <v>8.25</v>
      </c>
      <c r="N8" s="72">
        <v>5.6</v>
      </c>
      <c r="O8" s="75">
        <f>N8</f>
        <v>5.6</v>
      </c>
      <c r="P8" s="89">
        <f>(N8)/2</f>
        <v>2.8</v>
      </c>
      <c r="Q8" s="89">
        <v>1</v>
      </c>
      <c r="R8" s="72"/>
      <c r="S8" s="72"/>
      <c r="T8" s="72"/>
      <c r="U8" s="77">
        <f>R8/2+S8+T8</f>
        <v>0</v>
      </c>
      <c r="V8" s="90">
        <v>20.4</v>
      </c>
      <c r="W8" s="79">
        <f>RANK(V8,$V$8:$V$32,0)</f>
        <v>1</v>
      </c>
      <c r="X8" s="58"/>
      <c r="Y8" s="58"/>
      <c r="Z8" s="58">
        <f>MIN(D8,E8,F8,G8)</f>
        <v>8</v>
      </c>
      <c r="AA8" s="58"/>
      <c r="AB8" s="58">
        <f>MAX(D8,E8,F8,G8)</f>
        <v>8.5</v>
      </c>
      <c r="AC8" s="58"/>
      <c r="AD8" s="58">
        <f>MIN(I8,J8,K8,L8)</f>
        <v>8.1</v>
      </c>
      <c r="AE8" s="58"/>
      <c r="AF8" s="58">
        <f>MAX(I8,J8,K8,L8)</f>
        <v>8.4</v>
      </c>
      <c r="AG8" s="64"/>
    </row>
    <row r="9" spans="1:33" s="93" customFormat="1" ht="48" customHeight="1">
      <c r="A9" s="57">
        <v>2</v>
      </c>
      <c r="B9" s="152" t="s">
        <v>76</v>
      </c>
      <c r="C9" s="153" t="s">
        <v>44</v>
      </c>
      <c r="D9" s="72">
        <v>8</v>
      </c>
      <c r="E9" s="72">
        <v>7.6</v>
      </c>
      <c r="F9" s="72">
        <v>7.8</v>
      </c>
      <c r="G9" s="72">
        <v>7.5</v>
      </c>
      <c r="H9" s="73">
        <f>(D9+E9+F9+G9-Z9-AB9)/2</f>
        <v>7.699999999999999</v>
      </c>
      <c r="I9" s="72">
        <v>7.8</v>
      </c>
      <c r="J9" s="72">
        <v>7.7</v>
      </c>
      <c r="K9" s="72">
        <v>7.9</v>
      </c>
      <c r="L9" s="72">
        <v>7.6</v>
      </c>
      <c r="M9" s="74">
        <f>(I9+J9+K9+L9-AD9-AF9)/2</f>
        <v>7.749999999999999</v>
      </c>
      <c r="N9" s="72">
        <v>4.3</v>
      </c>
      <c r="O9" s="75">
        <f>N9</f>
        <v>4.3</v>
      </c>
      <c r="P9" s="89">
        <f>(N9)/2</f>
        <v>2.15</v>
      </c>
      <c r="Q9" s="89">
        <v>0.4</v>
      </c>
      <c r="R9" s="72"/>
      <c r="S9" s="72"/>
      <c r="T9" s="72"/>
      <c r="U9" s="77">
        <f>R9/2+S9+T9</f>
        <v>0</v>
      </c>
      <c r="V9" s="90">
        <f>H9+M9+P9+Q9-U9</f>
        <v>17.999999999999996</v>
      </c>
      <c r="W9" s="79">
        <f>RANK(V9,$V$8:$V$32,0)</f>
        <v>2</v>
      </c>
      <c r="X9" s="58"/>
      <c r="Y9" s="58"/>
      <c r="Z9" s="58">
        <f>MIN(D9,E9,F9,G9)</f>
        <v>7.5</v>
      </c>
      <c r="AA9" s="58"/>
      <c r="AB9" s="58">
        <f>MAX(D9,E9,F9,G9)</f>
        <v>8</v>
      </c>
      <c r="AC9" s="58"/>
      <c r="AD9" s="58">
        <f>MIN(I9,J9,K9,L9)</f>
        <v>7.6</v>
      </c>
      <c r="AE9" s="58"/>
      <c r="AF9" s="58">
        <f>MAX(I9,J9,K9,L9)</f>
        <v>7.9</v>
      </c>
      <c r="AG9" s="64"/>
    </row>
    <row r="10" spans="1:33" s="93" customFormat="1" ht="48" customHeight="1">
      <c r="A10" s="57">
        <v>1</v>
      </c>
      <c r="B10" s="185" t="s">
        <v>75</v>
      </c>
      <c r="C10" s="122" t="s">
        <v>52</v>
      </c>
      <c r="D10" s="72">
        <v>7.8</v>
      </c>
      <c r="E10" s="72">
        <v>7.5</v>
      </c>
      <c r="F10" s="72">
        <v>7.7</v>
      </c>
      <c r="G10" s="72">
        <v>7.6</v>
      </c>
      <c r="H10" s="73">
        <f>(D10+E10+F10+G10-Z10-AB10)/2</f>
        <v>7.65</v>
      </c>
      <c r="I10" s="72">
        <v>7.4</v>
      </c>
      <c r="J10" s="72">
        <v>7.5</v>
      </c>
      <c r="K10" s="72">
        <v>7.8</v>
      </c>
      <c r="L10" s="72">
        <v>7.7</v>
      </c>
      <c r="M10" s="74">
        <f>(I10+J10+K10+L10-AD10-AF10)/2</f>
        <v>7.6</v>
      </c>
      <c r="N10" s="72">
        <v>3.3</v>
      </c>
      <c r="O10" s="75">
        <f>N10</f>
        <v>3.3</v>
      </c>
      <c r="P10" s="89">
        <f>(N10)/2</f>
        <v>1.65</v>
      </c>
      <c r="Q10" s="89">
        <v>0.3</v>
      </c>
      <c r="R10" s="72"/>
      <c r="S10" s="72"/>
      <c r="T10" s="72"/>
      <c r="U10" s="77">
        <f>R10/2+S10+T10</f>
        <v>0</v>
      </c>
      <c r="V10" s="90">
        <f>H10+M10+P10+Q10-U10</f>
        <v>17.2</v>
      </c>
      <c r="W10" s="79">
        <f>RANK(V10,$V$8:$V$32,0)</f>
        <v>3</v>
      </c>
      <c r="X10" s="58"/>
      <c r="Y10" s="58"/>
      <c r="Z10" s="58">
        <f>MIN(D10,E10,F10,G10)</f>
        <v>7.5</v>
      </c>
      <c r="AA10" s="58"/>
      <c r="AB10" s="58">
        <f>MAX(D10,E10,F10,G10)</f>
        <v>7.8</v>
      </c>
      <c r="AC10" s="58"/>
      <c r="AD10" s="58">
        <f>MIN(I10,J10,K10,L10)</f>
        <v>7.4</v>
      </c>
      <c r="AE10" s="58"/>
      <c r="AF10" s="58">
        <f>MAX(I10,J10,K10,L10)</f>
        <v>7.8</v>
      </c>
      <c r="AG10" s="64"/>
    </row>
    <row r="11" spans="1:31" s="93" customFormat="1" ht="48" customHeight="1">
      <c r="A11" s="125"/>
      <c r="B11" s="191" t="s">
        <v>20</v>
      </c>
      <c r="C11" s="191"/>
      <c r="D11" s="8"/>
      <c r="E11" s="8"/>
      <c r="F11" s="8"/>
      <c r="G11" s="8"/>
      <c r="H11" s="169" t="s">
        <v>33</v>
      </c>
      <c r="I11" s="8"/>
      <c r="J11" s="8"/>
      <c r="K11" s="8"/>
      <c r="L11" s="8"/>
      <c r="M11" s="8"/>
      <c r="N11" s="8"/>
      <c r="O11" s="8"/>
      <c r="P11" s="8"/>
      <c r="Q11" s="141"/>
      <c r="R11" s="8"/>
      <c r="S11" s="8"/>
      <c r="T11" s="8"/>
      <c r="U11" s="8"/>
      <c r="V11" s="8"/>
      <c r="W11" s="91"/>
      <c r="X11" s="91"/>
      <c r="Y11" s="92" t="e">
        <f>MIN(#REF!,#REF!,#REF!,#REF!)</f>
        <v>#REF!</v>
      </c>
      <c r="Z11" s="91"/>
      <c r="AA11" s="92" t="e">
        <f>MAX(#REF!,#REF!,#REF!,#REF!)</f>
        <v>#REF!</v>
      </c>
      <c r="AB11" s="91"/>
      <c r="AC11" s="92" t="e">
        <f>MIN(#REF!,#REF!,#REF!,#REF!)</f>
        <v>#REF!</v>
      </c>
      <c r="AD11" s="91"/>
      <c r="AE11" s="92" t="e">
        <f>MAX(#REF!,#REF!,#REF!,#REF!)</f>
        <v>#REF!</v>
      </c>
    </row>
    <row r="12" spans="1:31" s="93" customFormat="1" ht="48" customHeight="1">
      <c r="A12" s="125"/>
      <c r="B12" s="30" t="s">
        <v>24</v>
      </c>
      <c r="C12" s="8"/>
      <c r="D12" s="8"/>
      <c r="E12" s="8"/>
      <c r="F12" s="8"/>
      <c r="G12" s="8"/>
      <c r="H12" s="169" t="s">
        <v>35</v>
      </c>
      <c r="I12" s="8"/>
      <c r="J12" s="8"/>
      <c r="K12" s="30" t="s">
        <v>22</v>
      </c>
      <c r="L12"/>
      <c r="M12"/>
      <c r="N12"/>
      <c r="O12" s="8"/>
      <c r="P12" s="8"/>
      <c r="Q12" s="180"/>
      <c r="R12" s="8"/>
      <c r="S12" s="8"/>
      <c r="T12" s="8"/>
      <c r="U12" s="8"/>
      <c r="V12" s="8"/>
      <c r="W12" s="94"/>
      <c r="X12" s="94"/>
      <c r="Y12" s="92" t="e">
        <f>MIN(#REF!,#REF!,#REF!,#REF!)</f>
        <v>#REF!</v>
      </c>
      <c r="Z12" s="94"/>
      <c r="AA12" s="92" t="e">
        <f>MAX(#REF!,#REF!,#REF!,#REF!)</f>
        <v>#REF!</v>
      </c>
      <c r="AB12" s="94"/>
      <c r="AC12" s="92" t="e">
        <f>MIN(#REF!,#REF!,#REF!,#REF!)</f>
        <v>#REF!</v>
      </c>
      <c r="AD12" s="94"/>
      <c r="AE12" s="92" t="e">
        <f>MAX(#REF!,#REF!,#REF!,#REF!)</f>
        <v>#REF!</v>
      </c>
    </row>
    <row r="13" spans="1:31" s="93" customFormat="1" ht="48" customHeight="1">
      <c r="A13" s="102"/>
      <c r="O13"/>
      <c r="P13"/>
      <c r="Q13" s="181"/>
      <c r="R13"/>
      <c r="S13"/>
      <c r="T13"/>
      <c r="U13"/>
      <c r="V13"/>
      <c r="W13" s="94"/>
      <c r="X13" s="94"/>
      <c r="Y13" s="92" t="e">
        <f>MIN(#REF!,#REF!,#REF!,#REF!)</f>
        <v>#REF!</v>
      </c>
      <c r="Z13" s="94"/>
      <c r="AA13" s="92" t="e">
        <f>MAX(#REF!,#REF!,#REF!,#REF!)</f>
        <v>#REF!</v>
      </c>
      <c r="AB13" s="94"/>
      <c r="AC13" s="92" t="e">
        <f>MIN(#REF!,#REF!,#REF!,#REF!)</f>
        <v>#REF!</v>
      </c>
      <c r="AD13" s="94"/>
      <c r="AE13" s="92" t="e">
        <f>MAX(#REF!,#REF!,#REF!,#REF!)</f>
        <v>#REF!</v>
      </c>
    </row>
    <row r="14" spans="1:31" s="93" customFormat="1" ht="48" customHeight="1">
      <c r="A14" s="102"/>
      <c r="B14" s="3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182"/>
      <c r="R14"/>
      <c r="S14"/>
      <c r="T14"/>
      <c r="U14"/>
      <c r="V14"/>
      <c r="W14" s="94"/>
      <c r="X14" s="94"/>
      <c r="Y14" s="92" t="e">
        <f>MIN(#REF!,#REF!,#REF!,#REF!)</f>
        <v>#REF!</v>
      </c>
      <c r="Z14" s="94"/>
      <c r="AA14" s="92" t="e">
        <f>MAX(#REF!,#REF!,#REF!,#REF!)</f>
        <v>#REF!</v>
      </c>
      <c r="AB14" s="94"/>
      <c r="AC14" s="92" t="e">
        <f>MIN(#REF!,#REF!,#REF!,#REF!)</f>
        <v>#REF!</v>
      </c>
      <c r="AD14" s="94"/>
      <c r="AE14" s="92" t="e">
        <f>MAX(#REF!,#REF!,#REF!,#REF!)</f>
        <v>#REF!</v>
      </c>
    </row>
    <row r="15" spans="1:31" s="93" customFormat="1" ht="48" customHeight="1">
      <c r="A15"/>
      <c r="B15" s="104"/>
      <c r="C15" s="95"/>
      <c r="D15"/>
      <c r="E15"/>
      <c r="F15"/>
      <c r="G15"/>
      <c r="H15"/>
      <c r="I15"/>
      <c r="J15"/>
      <c r="K15"/>
      <c r="L15"/>
      <c r="M15"/>
      <c r="N15" s="27"/>
      <c r="O15" s="27"/>
      <c r="P15" s="34"/>
      <c r="Q15" s="182"/>
      <c r="R15"/>
      <c r="S15"/>
      <c r="T15"/>
      <c r="U15" s="34"/>
      <c r="V15"/>
      <c r="W15" s="94"/>
      <c r="X15" s="94"/>
      <c r="Y15" s="92" t="e">
        <f>MIN(#REF!,#REF!,#REF!,#REF!)</f>
        <v>#REF!</v>
      </c>
      <c r="Z15" s="94"/>
      <c r="AA15" s="92" t="e">
        <f>MAX(#REF!,#REF!,#REF!,#REF!)</f>
        <v>#REF!</v>
      </c>
      <c r="AB15" s="94"/>
      <c r="AC15" s="92" t="e">
        <f>MIN(#REF!,#REF!,#REF!,#REF!)</f>
        <v>#REF!</v>
      </c>
      <c r="AD15" s="94"/>
      <c r="AE15" s="92" t="e">
        <f>MAX(#REF!,#REF!,#REF!,#REF!)</f>
        <v>#REF!</v>
      </c>
    </row>
    <row r="16" spans="1:31" s="93" customFormat="1" ht="48" customHeight="1">
      <c r="A16"/>
      <c r="B16" s="104"/>
      <c r="C16" s="95"/>
      <c r="D16"/>
      <c r="E16"/>
      <c r="F16"/>
      <c r="G16"/>
      <c r="H16"/>
      <c r="I16"/>
      <c r="J16"/>
      <c r="K16"/>
      <c r="L16"/>
      <c r="M16"/>
      <c r="N16" s="27"/>
      <c r="O16" s="27"/>
      <c r="P16" s="34"/>
      <c r="Q16" s="182"/>
      <c r="R16"/>
      <c r="S16"/>
      <c r="T16"/>
      <c r="U16" s="34"/>
      <c r="V16"/>
      <c r="W16" s="94"/>
      <c r="X16" s="94"/>
      <c r="Y16" s="92" t="e">
        <f>MIN(#REF!,#REF!,#REF!,#REF!)</f>
        <v>#REF!</v>
      </c>
      <c r="Z16" s="94"/>
      <c r="AA16" s="92" t="e">
        <f>MAX(#REF!,#REF!,#REF!,#REF!)</f>
        <v>#REF!</v>
      </c>
      <c r="AB16" s="94"/>
      <c r="AC16" s="92" t="e">
        <f>MIN(#REF!,#REF!,#REF!,#REF!)</f>
        <v>#REF!</v>
      </c>
      <c r="AD16" s="94"/>
      <c r="AE16" s="92" t="e">
        <f>MAX(#REF!,#REF!,#REF!,#REF!)</f>
        <v>#REF!</v>
      </c>
    </row>
    <row r="17" spans="1:31" s="93" customFormat="1" ht="48" customHeight="1">
      <c r="A17"/>
      <c r="B17" s="1"/>
      <c r="C17" s="1"/>
      <c r="D17"/>
      <c r="E17"/>
      <c r="F17"/>
      <c r="G17"/>
      <c r="H17"/>
      <c r="I17"/>
      <c r="J17"/>
      <c r="K17"/>
      <c r="L17"/>
      <c r="M17"/>
      <c r="N17" s="27"/>
      <c r="O17" s="27"/>
      <c r="P17" s="34"/>
      <c r="Q17" s="8"/>
      <c r="R17"/>
      <c r="S17"/>
      <c r="T17"/>
      <c r="U17" s="34"/>
      <c r="V17"/>
      <c r="W17" s="94"/>
      <c r="X17" s="94"/>
      <c r="Y17" s="92" t="e">
        <f>MIN(#REF!,#REF!,#REF!,#REF!)</f>
        <v>#REF!</v>
      </c>
      <c r="Z17" s="94"/>
      <c r="AA17" s="92" t="e">
        <f>MAX(#REF!,#REF!,#REF!,#REF!)</f>
        <v>#REF!</v>
      </c>
      <c r="AB17" s="94"/>
      <c r="AC17" s="92" t="e">
        <f>MIN(#REF!,#REF!,#REF!,#REF!)</f>
        <v>#REF!</v>
      </c>
      <c r="AD17" s="94"/>
      <c r="AE17" s="92" t="e">
        <f>MAX(#REF!,#REF!,#REF!,#REF!)</f>
        <v>#REF!</v>
      </c>
    </row>
    <row r="18" spans="1:31" s="93" customFormat="1" ht="48" customHeight="1">
      <c r="A18"/>
      <c r="B18" s="1"/>
      <c r="C18" s="1"/>
      <c r="D18"/>
      <c r="E18"/>
      <c r="F18"/>
      <c r="G18"/>
      <c r="H18"/>
      <c r="I18"/>
      <c r="J18"/>
      <c r="K18"/>
      <c r="L18"/>
      <c r="M18"/>
      <c r="N18" s="27"/>
      <c r="O18" s="27"/>
      <c r="P18" s="34"/>
      <c r="Q18" s="8"/>
      <c r="R18"/>
      <c r="S18"/>
      <c r="T18"/>
      <c r="U18" s="34"/>
      <c r="V18"/>
      <c r="W18" s="91"/>
      <c r="X18" s="91"/>
      <c r="Y18" s="92" t="e">
        <f>MIN(#REF!,#REF!,#REF!,#REF!)</f>
        <v>#REF!</v>
      </c>
      <c r="Z18" s="91"/>
      <c r="AA18" s="92" t="e">
        <f>MAX(#REF!,#REF!,#REF!,#REF!)</f>
        <v>#REF!</v>
      </c>
      <c r="AB18" s="91"/>
      <c r="AC18" s="92" t="e">
        <f>MIN(#REF!,#REF!,#REF!,#REF!)</f>
        <v>#REF!</v>
      </c>
      <c r="AD18" s="91"/>
      <c r="AE18" s="92" t="e">
        <f>MAX(#REF!,#REF!,#REF!,#REF!)</f>
        <v>#REF!</v>
      </c>
    </row>
    <row r="19" spans="1:31" s="93" customFormat="1" ht="48" customHeight="1">
      <c r="A19"/>
      <c r="B19" s="104"/>
      <c r="C19" s="95"/>
      <c r="D19"/>
      <c r="E19"/>
      <c r="F19"/>
      <c r="G19"/>
      <c r="H19"/>
      <c r="I19"/>
      <c r="J19"/>
      <c r="K19"/>
      <c r="L19"/>
      <c r="M19"/>
      <c r="N19" s="27"/>
      <c r="O19" s="27"/>
      <c r="P19" s="34"/>
      <c r="Q19"/>
      <c r="R19"/>
      <c r="S19"/>
      <c r="T19"/>
      <c r="U19" s="34"/>
      <c r="V19"/>
      <c r="W19" s="94"/>
      <c r="X19" s="94"/>
      <c r="Y19" s="92" t="e">
        <f>MIN(#REF!,#REF!,#REF!,#REF!)</f>
        <v>#REF!</v>
      </c>
      <c r="Z19" s="94"/>
      <c r="AA19" s="92" t="e">
        <f>MAX(#REF!,#REF!,#REF!,#REF!)</f>
        <v>#REF!</v>
      </c>
      <c r="AB19" s="94"/>
      <c r="AC19" s="92" t="e">
        <f>MIN(#REF!,#REF!,#REF!,#REF!)</f>
        <v>#REF!</v>
      </c>
      <c r="AD19" s="94"/>
      <c r="AE19" s="92" t="e">
        <f>MAX(#REF!,#REF!,#REF!,#REF!)</f>
        <v>#REF!</v>
      </c>
    </row>
    <row r="20" spans="1:31" s="93" customFormat="1" ht="48" customHeight="1">
      <c r="A20"/>
      <c r="B20" s="104"/>
      <c r="C20" s="95"/>
      <c r="D20"/>
      <c r="E20"/>
      <c r="F20"/>
      <c r="G20"/>
      <c r="H20"/>
      <c r="I20"/>
      <c r="J20"/>
      <c r="K20"/>
      <c r="L20"/>
      <c r="M20"/>
      <c r="N20" s="27"/>
      <c r="O20" s="27"/>
      <c r="P20" s="34"/>
      <c r="Q20"/>
      <c r="R20"/>
      <c r="S20"/>
      <c r="T20"/>
      <c r="U20" s="34"/>
      <c r="V20"/>
      <c r="W20" s="94"/>
      <c r="X20" s="94"/>
      <c r="Y20" s="92" t="e">
        <f>MIN(#REF!,#REF!,#REF!,#REF!)</f>
        <v>#REF!</v>
      </c>
      <c r="Z20" s="94"/>
      <c r="AA20" s="92" t="e">
        <f>MAX(#REF!,#REF!,#REF!,#REF!)</f>
        <v>#REF!</v>
      </c>
      <c r="AB20" s="94"/>
      <c r="AC20" s="92" t="e">
        <f>MIN(#REF!,#REF!,#REF!,#REF!)</f>
        <v>#REF!</v>
      </c>
      <c r="AD20" s="94"/>
      <c r="AE20" s="92" t="e">
        <f>MAX(#REF!,#REF!,#REF!,#REF!)</f>
        <v>#REF!</v>
      </c>
    </row>
    <row r="21" spans="1:31" s="93" customFormat="1" ht="48" customHeight="1">
      <c r="A21"/>
      <c r="B21" s="104"/>
      <c r="C21" s="95"/>
      <c r="D21"/>
      <c r="E21"/>
      <c r="F21"/>
      <c r="G21"/>
      <c r="H21"/>
      <c r="I21"/>
      <c r="J21"/>
      <c r="K21"/>
      <c r="L21"/>
      <c r="M21"/>
      <c r="N21" s="27"/>
      <c r="O21" s="27"/>
      <c r="P21" s="34"/>
      <c r="Q21" s="34"/>
      <c r="R21"/>
      <c r="S21"/>
      <c r="T21"/>
      <c r="U21" s="34"/>
      <c r="V21"/>
      <c r="W21" s="94"/>
      <c r="X21" s="94"/>
      <c r="Y21" s="92" t="e">
        <f>MIN(#REF!,#REF!,#REF!,#REF!)</f>
        <v>#REF!</v>
      </c>
      <c r="Z21" s="94"/>
      <c r="AA21" s="92" t="e">
        <f>MAX(#REF!,#REF!,#REF!,#REF!)</f>
        <v>#REF!</v>
      </c>
      <c r="AB21" s="94"/>
      <c r="AC21" s="92" t="e">
        <f>MIN(#REF!,#REF!,#REF!,#REF!)</f>
        <v>#REF!</v>
      </c>
      <c r="AD21" s="94"/>
      <c r="AE21" s="92" t="e">
        <f>MAX(#REF!,#REF!,#REF!,#REF!)</f>
        <v>#REF!</v>
      </c>
    </row>
    <row r="22" spans="1:31" s="93" customFormat="1" ht="48" customHeight="1">
      <c r="A22"/>
      <c r="B22" s="104"/>
      <c r="C22" s="95"/>
      <c r="D22"/>
      <c r="E22"/>
      <c r="F22"/>
      <c r="G22"/>
      <c r="H22"/>
      <c r="I22"/>
      <c r="J22"/>
      <c r="K22"/>
      <c r="L22"/>
      <c r="M22"/>
      <c r="N22" s="27"/>
      <c r="O22" s="27"/>
      <c r="P22" s="34"/>
      <c r="Q22" s="34"/>
      <c r="R22"/>
      <c r="S22"/>
      <c r="T22"/>
      <c r="U22" s="34"/>
      <c r="V22"/>
      <c r="W22" s="91"/>
      <c r="X22" s="91"/>
      <c r="Y22" s="92" t="e">
        <f>MIN(#REF!,#REF!,#REF!,#REF!)</f>
        <v>#REF!</v>
      </c>
      <c r="Z22" s="91"/>
      <c r="AA22" s="92" t="e">
        <f>MAX(#REF!,#REF!,#REF!,#REF!)</f>
        <v>#REF!</v>
      </c>
      <c r="AB22" s="91"/>
      <c r="AC22" s="92" t="e">
        <f>MIN(#REF!,#REF!,#REF!,#REF!)</f>
        <v>#REF!</v>
      </c>
      <c r="AD22" s="91"/>
      <c r="AE22" s="92" t="e">
        <f>MAX(#REF!,#REF!,#REF!,#REF!)</f>
        <v>#REF!</v>
      </c>
    </row>
    <row r="23" spans="1:31" s="93" customFormat="1" ht="48" customHeight="1">
      <c r="A23"/>
      <c r="B23" s="104"/>
      <c r="C23" s="95"/>
      <c r="D23"/>
      <c r="E23"/>
      <c r="F23"/>
      <c r="G23"/>
      <c r="H23"/>
      <c r="I23"/>
      <c r="J23"/>
      <c r="K23"/>
      <c r="L23"/>
      <c r="M23"/>
      <c r="N23" s="27"/>
      <c r="O23" s="27"/>
      <c r="P23" s="34"/>
      <c r="Q23" s="34"/>
      <c r="R23"/>
      <c r="S23"/>
      <c r="T23"/>
      <c r="U23" s="34"/>
      <c r="V23"/>
      <c r="W23" s="94"/>
      <c r="X23" s="94"/>
      <c r="Y23" s="92" t="e">
        <f>MIN(#REF!,#REF!,#REF!,#REF!)</f>
        <v>#REF!</v>
      </c>
      <c r="Z23" s="94"/>
      <c r="AA23" s="92" t="e">
        <f>MAX(#REF!,#REF!,#REF!,#REF!)</f>
        <v>#REF!</v>
      </c>
      <c r="AB23" s="94"/>
      <c r="AC23" s="92" t="e">
        <f>MIN(#REF!,#REF!,#REF!,#REF!)</f>
        <v>#REF!</v>
      </c>
      <c r="AD23" s="94"/>
      <c r="AE23" s="92" t="e">
        <f>MAX(#REF!,#REF!,#REF!,#REF!)</f>
        <v>#REF!</v>
      </c>
    </row>
    <row r="24" spans="1:31" s="93" customFormat="1" ht="48" customHeight="1">
      <c r="A24"/>
      <c r="B24" s="104"/>
      <c r="C24" s="95"/>
      <c r="D24"/>
      <c r="E24"/>
      <c r="F24"/>
      <c r="G24"/>
      <c r="H24"/>
      <c r="I24"/>
      <c r="J24"/>
      <c r="K24"/>
      <c r="L24"/>
      <c r="M24"/>
      <c r="N24" s="27"/>
      <c r="O24" s="27"/>
      <c r="P24" s="34"/>
      <c r="Q24" s="34"/>
      <c r="R24"/>
      <c r="S24"/>
      <c r="T24"/>
      <c r="U24" s="34"/>
      <c r="V24"/>
      <c r="W24" s="94"/>
      <c r="X24" s="94"/>
      <c r="Y24" s="92" t="e">
        <f>MIN(#REF!,#REF!,#REF!,#REF!)</f>
        <v>#REF!</v>
      </c>
      <c r="Z24" s="94"/>
      <c r="AA24" s="92" t="e">
        <f>MAX(#REF!,#REF!,#REF!,#REF!)</f>
        <v>#REF!</v>
      </c>
      <c r="AB24" s="94"/>
      <c r="AC24" s="92" t="e">
        <f>MIN(#REF!,#REF!,#REF!,#REF!)</f>
        <v>#REF!</v>
      </c>
      <c r="AD24" s="94"/>
      <c r="AE24" s="92" t="e">
        <f>MAX(#REF!,#REF!,#REF!,#REF!)</f>
        <v>#REF!</v>
      </c>
    </row>
    <row r="25" spans="1:31" s="93" customFormat="1" ht="48" customHeight="1">
      <c r="A25"/>
      <c r="B25" s="104"/>
      <c r="C25" s="95"/>
      <c r="D25"/>
      <c r="E25"/>
      <c r="F25"/>
      <c r="G25"/>
      <c r="H25"/>
      <c r="I25"/>
      <c r="J25"/>
      <c r="K25"/>
      <c r="L25"/>
      <c r="M25"/>
      <c r="N25" s="27"/>
      <c r="O25" s="27"/>
      <c r="P25" s="34"/>
      <c r="Q25" s="34"/>
      <c r="R25"/>
      <c r="S25"/>
      <c r="T25"/>
      <c r="U25" s="34"/>
      <c r="V25"/>
      <c r="W25" s="94"/>
      <c r="X25" s="94"/>
      <c r="Y25" s="92" t="e">
        <f>MIN(#REF!,#REF!,#REF!,#REF!)</f>
        <v>#REF!</v>
      </c>
      <c r="Z25" s="94"/>
      <c r="AA25" s="92" t="e">
        <f>MAX(#REF!,#REF!,#REF!,#REF!)</f>
        <v>#REF!</v>
      </c>
      <c r="AB25" s="94"/>
      <c r="AC25" s="92" t="e">
        <f>MIN(#REF!,#REF!,#REF!,#REF!)</f>
        <v>#REF!</v>
      </c>
      <c r="AD25" s="94"/>
      <c r="AE25" s="92" t="e">
        <f>MAX(#REF!,#REF!,#REF!,#REF!)</f>
        <v>#REF!</v>
      </c>
    </row>
    <row r="26" spans="1:31" s="93" customFormat="1" ht="48" customHeight="1">
      <c r="A26"/>
      <c r="B26" s="104"/>
      <c r="C26" s="95"/>
      <c r="D26"/>
      <c r="E26"/>
      <c r="F26"/>
      <c r="G26"/>
      <c r="H26"/>
      <c r="I26"/>
      <c r="J26"/>
      <c r="K26"/>
      <c r="L26"/>
      <c r="M26"/>
      <c r="N26" s="27"/>
      <c r="O26" s="27"/>
      <c r="P26" s="34"/>
      <c r="Q26" s="34"/>
      <c r="R26"/>
      <c r="S26"/>
      <c r="T26"/>
      <c r="U26" s="34"/>
      <c r="V26"/>
      <c r="W26" s="94"/>
      <c r="X26" s="94"/>
      <c r="Y26" s="92" t="e">
        <f>MIN(#REF!,#REF!,#REF!,#REF!)</f>
        <v>#REF!</v>
      </c>
      <c r="Z26" s="94"/>
      <c r="AA26" s="92" t="e">
        <f>MAX(#REF!,#REF!,#REF!,#REF!)</f>
        <v>#REF!</v>
      </c>
      <c r="AB26" s="94"/>
      <c r="AC26" s="92" t="e">
        <f>MIN(#REF!,#REF!,#REF!,#REF!)</f>
        <v>#REF!</v>
      </c>
      <c r="AD26" s="94"/>
      <c r="AE26" s="92" t="e">
        <f>MAX(#REF!,#REF!,#REF!,#REF!)</f>
        <v>#REF!</v>
      </c>
    </row>
    <row r="27" spans="1:31" s="93" customFormat="1" ht="48" customHeight="1">
      <c r="A27"/>
      <c r="B27" s="104"/>
      <c r="C27" s="95"/>
      <c r="D27"/>
      <c r="E27"/>
      <c r="F27"/>
      <c r="G27"/>
      <c r="H27"/>
      <c r="I27"/>
      <c r="J27"/>
      <c r="K27"/>
      <c r="L27"/>
      <c r="M27"/>
      <c r="N27" s="27"/>
      <c r="O27" s="27"/>
      <c r="P27" s="34"/>
      <c r="Q27" s="34"/>
      <c r="R27"/>
      <c r="S27"/>
      <c r="T27"/>
      <c r="U27" s="34"/>
      <c r="V27"/>
      <c r="W27" s="94"/>
      <c r="X27" s="94"/>
      <c r="Y27" s="92" t="e">
        <f>MIN(#REF!,#REF!,#REF!,#REF!)</f>
        <v>#REF!</v>
      </c>
      <c r="Z27" s="94"/>
      <c r="AA27" s="92" t="e">
        <f>MAX(#REF!,#REF!,#REF!,#REF!)</f>
        <v>#REF!</v>
      </c>
      <c r="AB27" s="94"/>
      <c r="AC27" s="92" t="e">
        <f>MIN(#REF!,#REF!,#REF!,#REF!)</f>
        <v>#REF!</v>
      </c>
      <c r="AD27" s="94"/>
      <c r="AE27" s="92" t="e">
        <f>MAX(#REF!,#REF!,#REF!,#REF!)</f>
        <v>#REF!</v>
      </c>
    </row>
    <row r="28" spans="1:31" s="93" customFormat="1" ht="48" customHeight="1">
      <c r="A28"/>
      <c r="B28" s="104"/>
      <c r="C28" s="95"/>
      <c r="D28"/>
      <c r="E28"/>
      <c r="F28"/>
      <c r="G28"/>
      <c r="H28"/>
      <c r="I28"/>
      <c r="J28"/>
      <c r="K28"/>
      <c r="L28"/>
      <c r="M28"/>
      <c r="N28" s="27"/>
      <c r="O28" s="27"/>
      <c r="P28" s="34"/>
      <c r="Q28" s="34"/>
      <c r="R28"/>
      <c r="S28"/>
      <c r="T28"/>
      <c r="U28" s="34"/>
      <c r="V28"/>
      <c r="W28" s="94"/>
      <c r="X28" s="94"/>
      <c r="Y28" s="92" t="e">
        <f>MIN(#REF!,#REF!,#REF!,#REF!)</f>
        <v>#REF!</v>
      </c>
      <c r="Z28" s="94"/>
      <c r="AA28" s="92" t="e">
        <f>MAX(#REF!,#REF!,#REF!,#REF!)</f>
        <v>#REF!</v>
      </c>
      <c r="AB28" s="94"/>
      <c r="AC28" s="92" t="e">
        <f>MIN(#REF!,#REF!,#REF!,#REF!)</f>
        <v>#REF!</v>
      </c>
      <c r="AD28" s="94"/>
      <c r="AE28" s="92" t="e">
        <f>MAX(#REF!,#REF!,#REF!,#REF!)</f>
        <v>#REF!</v>
      </c>
    </row>
    <row r="29" spans="1:31" s="93" customFormat="1" ht="46.5" customHeight="1">
      <c r="A29"/>
      <c r="B29" s="104"/>
      <c r="C29" s="95"/>
      <c r="D29"/>
      <c r="E29"/>
      <c r="F29"/>
      <c r="G29"/>
      <c r="H29"/>
      <c r="I29"/>
      <c r="J29"/>
      <c r="K29"/>
      <c r="L29"/>
      <c r="M29"/>
      <c r="N29" s="27"/>
      <c r="O29" s="27"/>
      <c r="P29" s="34"/>
      <c r="Q29" s="34"/>
      <c r="R29"/>
      <c r="S29"/>
      <c r="T29"/>
      <c r="U29" s="34"/>
      <c r="V29"/>
      <c r="W29" s="94"/>
      <c r="X29" s="94"/>
      <c r="Y29" s="92" t="e">
        <f>MIN(#REF!,#REF!,#REF!,#REF!)</f>
        <v>#REF!</v>
      </c>
      <c r="Z29" s="94"/>
      <c r="AA29" s="92" t="e">
        <f>MAX(#REF!,#REF!,#REF!,#REF!)</f>
        <v>#REF!</v>
      </c>
      <c r="AB29" s="94"/>
      <c r="AC29" s="92" t="e">
        <f>MIN(#REF!,#REF!,#REF!,#REF!)</f>
        <v>#REF!</v>
      </c>
      <c r="AD29" s="94"/>
      <c r="AE29" s="92" t="e">
        <f>MAX(#REF!,#REF!,#REF!,#REF!)</f>
        <v>#REF!</v>
      </c>
    </row>
    <row r="30" spans="1:31" s="93" customFormat="1" ht="48" customHeight="1">
      <c r="A30"/>
      <c r="B30" s="104"/>
      <c r="C30" s="95"/>
      <c r="D30"/>
      <c r="E30"/>
      <c r="F30"/>
      <c r="G30"/>
      <c r="H30"/>
      <c r="I30"/>
      <c r="J30"/>
      <c r="K30"/>
      <c r="L30"/>
      <c r="M30"/>
      <c r="N30" s="27"/>
      <c r="O30" s="27"/>
      <c r="P30" s="34"/>
      <c r="Q30" s="34"/>
      <c r="R30"/>
      <c r="S30"/>
      <c r="T30"/>
      <c r="U30" s="34"/>
      <c r="V30"/>
      <c r="W30" s="94"/>
      <c r="X30" s="94"/>
      <c r="Y30" s="92" t="e">
        <f>MIN(#REF!,#REF!,#REF!,#REF!)</f>
        <v>#REF!</v>
      </c>
      <c r="Z30" s="94"/>
      <c r="AA30" s="92" t="e">
        <f>MAX(#REF!,#REF!,#REF!,#REF!)</f>
        <v>#REF!</v>
      </c>
      <c r="AB30" s="94"/>
      <c r="AC30" s="92" t="e">
        <f>MIN(#REF!,#REF!,#REF!,#REF!)</f>
        <v>#REF!</v>
      </c>
      <c r="AD30" s="94"/>
      <c r="AE30" s="92" t="e">
        <f>MAX(#REF!,#REF!,#REF!,#REF!)</f>
        <v>#REF!</v>
      </c>
    </row>
    <row r="31" spans="1:31" s="93" customFormat="1" ht="48" customHeight="1">
      <c r="A31"/>
      <c r="B31" s="104"/>
      <c r="C31" s="95"/>
      <c r="D31"/>
      <c r="E31"/>
      <c r="F31"/>
      <c r="G31"/>
      <c r="H31"/>
      <c r="I31"/>
      <c r="J31"/>
      <c r="K31"/>
      <c r="L31"/>
      <c r="M31"/>
      <c r="N31" s="27"/>
      <c r="O31" s="27"/>
      <c r="P31" s="34"/>
      <c r="Q31" s="34"/>
      <c r="R31"/>
      <c r="S31"/>
      <c r="T31"/>
      <c r="U31" s="34"/>
      <c r="V31"/>
      <c r="W31" s="94"/>
      <c r="X31" s="94"/>
      <c r="Y31" s="92" t="e">
        <f>MIN(#REF!,#REF!,#REF!,#REF!)</f>
        <v>#REF!</v>
      </c>
      <c r="Z31" s="94"/>
      <c r="AA31" s="92" t="e">
        <f>MAX(#REF!,#REF!,#REF!,#REF!)</f>
        <v>#REF!</v>
      </c>
      <c r="AB31" s="94"/>
      <c r="AC31" s="92" t="e">
        <f>MIN(#REF!,#REF!,#REF!,#REF!)</f>
        <v>#REF!</v>
      </c>
      <c r="AD31" s="94"/>
      <c r="AE31" s="92" t="e">
        <f>MAX(#REF!,#REF!,#REF!,#REF!)</f>
        <v>#REF!</v>
      </c>
    </row>
    <row r="32" spans="1:31" s="93" customFormat="1" ht="48" customHeight="1">
      <c r="A32"/>
      <c r="B32" s="104"/>
      <c r="C32" s="95"/>
      <c r="D32"/>
      <c r="E32"/>
      <c r="F32"/>
      <c r="G32"/>
      <c r="H32"/>
      <c r="I32"/>
      <c r="J32"/>
      <c r="K32"/>
      <c r="L32"/>
      <c r="M32"/>
      <c r="N32" s="27"/>
      <c r="O32" s="27"/>
      <c r="P32" s="34"/>
      <c r="Q32" s="34"/>
      <c r="R32"/>
      <c r="S32"/>
      <c r="T32"/>
      <c r="U32" s="34"/>
      <c r="V32"/>
      <c r="W32" s="94"/>
      <c r="X32" s="94"/>
      <c r="Y32" s="92" t="e">
        <f>MIN(#REF!,#REF!,#REF!,#REF!)</f>
        <v>#REF!</v>
      </c>
      <c r="Z32" s="94"/>
      <c r="AA32" s="92" t="e">
        <f>MAX(#REF!,#REF!,#REF!,#REF!)</f>
        <v>#REF!</v>
      </c>
      <c r="AB32" s="94"/>
      <c r="AC32" s="92" t="e">
        <f>MIN(#REF!,#REF!,#REF!,#REF!)</f>
        <v>#REF!</v>
      </c>
      <c r="AD32" s="94"/>
      <c r="AE32" s="92" t="e">
        <f>MAX(#REF!,#REF!,#REF!,#REF!)</f>
        <v>#REF!</v>
      </c>
    </row>
    <row r="33" spans="1:31" s="93" customFormat="1" ht="48" customHeight="1">
      <c r="A33"/>
      <c r="B33" s="104"/>
      <c r="C33" s="95"/>
      <c r="D33"/>
      <c r="E33"/>
      <c r="F33"/>
      <c r="G33"/>
      <c r="H33"/>
      <c r="I33"/>
      <c r="J33"/>
      <c r="K33"/>
      <c r="L33"/>
      <c r="M33"/>
      <c r="N33" s="27"/>
      <c r="O33" s="27"/>
      <c r="P33" s="34"/>
      <c r="Q33" s="34"/>
      <c r="R33"/>
      <c r="S33"/>
      <c r="T33"/>
      <c r="U33" s="34"/>
      <c r="V33"/>
      <c r="W33" s="91"/>
      <c r="X33" s="91"/>
      <c r="Y33" s="92" t="e">
        <f>MIN(#REF!,#REF!,#REF!,#REF!)</f>
        <v>#REF!</v>
      </c>
      <c r="Z33" s="91"/>
      <c r="AA33" s="92" t="e">
        <f>MAX(#REF!,#REF!,#REF!,#REF!)</f>
        <v>#REF!</v>
      </c>
      <c r="AB33" s="91"/>
      <c r="AC33" s="92" t="e">
        <f>MIN(#REF!,#REF!,#REF!,#REF!)</f>
        <v>#REF!</v>
      </c>
      <c r="AD33" s="91"/>
      <c r="AE33" s="92" t="e">
        <f>MAX(#REF!,#REF!,#REF!,#REF!)</f>
        <v>#REF!</v>
      </c>
    </row>
    <row r="34" spans="1:31" s="93" customFormat="1" ht="48" customHeight="1">
      <c r="A34"/>
      <c r="B34" s="104"/>
      <c r="C34" s="95"/>
      <c r="D34"/>
      <c r="E34"/>
      <c r="F34"/>
      <c r="G34"/>
      <c r="H34"/>
      <c r="I34"/>
      <c r="J34"/>
      <c r="K34"/>
      <c r="L34"/>
      <c r="M34"/>
      <c r="N34" s="27"/>
      <c r="O34" s="27"/>
      <c r="P34" s="34"/>
      <c r="Q34" s="34"/>
      <c r="R34"/>
      <c r="S34"/>
      <c r="T34"/>
      <c r="U34" s="34"/>
      <c r="V34"/>
      <c r="W34" s="94"/>
      <c r="X34" s="94"/>
      <c r="Y34" s="92" t="e">
        <f>MIN(#REF!,#REF!,#REF!,#REF!)</f>
        <v>#REF!</v>
      </c>
      <c r="Z34" s="94"/>
      <c r="AA34" s="92" t="e">
        <f>MAX(#REF!,#REF!,#REF!,#REF!)</f>
        <v>#REF!</v>
      </c>
      <c r="AB34" s="94"/>
      <c r="AC34" s="92" t="e">
        <f>MIN(#REF!,#REF!,#REF!,#REF!)</f>
        <v>#REF!</v>
      </c>
      <c r="AD34" s="94"/>
      <c r="AE34" s="92" t="e">
        <f>MAX(#REF!,#REF!,#REF!,#REF!)</f>
        <v>#REF!</v>
      </c>
    </row>
    <row r="35" spans="1:31" s="2" customFormat="1" ht="15">
      <c r="A35"/>
      <c r="B35" s="104"/>
      <c r="C35" s="95"/>
      <c r="D35"/>
      <c r="E35"/>
      <c r="F35"/>
      <c r="G35"/>
      <c r="H35"/>
      <c r="I35"/>
      <c r="J35"/>
      <c r="K35"/>
      <c r="L35"/>
      <c r="M35"/>
      <c r="N35" s="27"/>
      <c r="O35" s="27"/>
      <c r="P35" s="34"/>
      <c r="Q35" s="34"/>
      <c r="R35"/>
      <c r="S35"/>
      <c r="T35"/>
      <c r="U35" s="34"/>
      <c r="V35"/>
      <c r="W35"/>
      <c r="X35"/>
      <c r="Y35"/>
      <c r="Z35"/>
      <c r="AA35"/>
      <c r="AB35"/>
      <c r="AC35"/>
      <c r="AD35"/>
      <c r="AE35"/>
    </row>
    <row r="36" spans="1:31" s="2" customFormat="1" ht="15">
      <c r="A36"/>
      <c r="B36" s="104"/>
      <c r="C36" s="95"/>
      <c r="D36"/>
      <c r="E36"/>
      <c r="F36"/>
      <c r="G36"/>
      <c r="H36"/>
      <c r="I36"/>
      <c r="J36"/>
      <c r="K36"/>
      <c r="L36"/>
      <c r="M36"/>
      <c r="N36" s="27"/>
      <c r="O36" s="27"/>
      <c r="P36" s="34"/>
      <c r="Q36" s="34"/>
      <c r="R36"/>
      <c r="S36"/>
      <c r="T36"/>
      <c r="U36" s="34"/>
      <c r="V36"/>
      <c r="W36"/>
      <c r="X36"/>
      <c r="Y36"/>
      <c r="Z36"/>
      <c r="AA36"/>
      <c r="AB36"/>
      <c r="AC36"/>
      <c r="AD36"/>
      <c r="AE36"/>
    </row>
    <row r="37" spans="1:31" s="2" customFormat="1" ht="15">
      <c r="A37"/>
      <c r="B37" s="104"/>
      <c r="C37" s="95"/>
      <c r="D37"/>
      <c r="E37"/>
      <c r="F37"/>
      <c r="G37"/>
      <c r="H37"/>
      <c r="I37"/>
      <c r="J37"/>
      <c r="K37"/>
      <c r="L37"/>
      <c r="M37"/>
      <c r="N37" s="27"/>
      <c r="O37" s="27"/>
      <c r="P37" s="34"/>
      <c r="Q37" s="34"/>
      <c r="R37"/>
      <c r="S37"/>
      <c r="T37"/>
      <c r="U37" s="34"/>
      <c r="V37"/>
      <c r="W37"/>
      <c r="X37"/>
      <c r="Y37"/>
      <c r="Z37"/>
      <c r="AA37"/>
      <c r="AB37"/>
      <c r="AC37"/>
      <c r="AD37"/>
      <c r="AE37"/>
    </row>
    <row r="38" spans="1:31" s="2" customFormat="1" ht="15">
      <c r="A38"/>
      <c r="B38" s="104"/>
      <c r="C38" s="95"/>
      <c r="D38"/>
      <c r="E38"/>
      <c r="F38"/>
      <c r="G38"/>
      <c r="H38"/>
      <c r="I38"/>
      <c r="J38"/>
      <c r="K38"/>
      <c r="L38"/>
      <c r="M38"/>
      <c r="N38" s="27"/>
      <c r="O38" s="27"/>
      <c r="P38" s="34"/>
      <c r="Q38" s="34"/>
      <c r="R38"/>
      <c r="S38"/>
      <c r="T38"/>
      <c r="U38" s="34"/>
      <c r="V38"/>
      <c r="W38"/>
      <c r="X38"/>
      <c r="Y38"/>
      <c r="Z38"/>
      <c r="AA38"/>
      <c r="AB38"/>
      <c r="AC38"/>
      <c r="AD38"/>
      <c r="AE38"/>
    </row>
    <row r="39" ht="48" customHeight="1"/>
  </sheetData>
  <sheetProtection/>
  <mergeCells count="6">
    <mergeCell ref="W6:W7"/>
    <mergeCell ref="D6:H6"/>
    <mergeCell ref="I6:M6"/>
    <mergeCell ref="N6:P6"/>
    <mergeCell ref="B11:C11"/>
    <mergeCell ref="R6:U6"/>
  </mergeCells>
  <printOptions horizontalCentered="1"/>
  <pageMargins left="0" right="0.2362204724409449" top="0.23" bottom="0" header="0.03937007874015748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SheetLayoutView="100" zoomScalePageLayoutView="0" workbookViewId="0" topLeftCell="A7">
      <selection activeCell="Q11" sqref="Q11"/>
    </sheetView>
  </sheetViews>
  <sheetFormatPr defaultColWidth="9.140625" defaultRowHeight="12.75"/>
  <cols>
    <col min="1" max="1" width="3.28125" style="0" customWidth="1"/>
    <col min="2" max="2" width="26.00390625" style="0" customWidth="1"/>
    <col min="3" max="3" width="14.8515625" style="0" customWidth="1"/>
    <col min="4" max="7" width="4.7109375" style="0" customWidth="1"/>
    <col min="8" max="8" width="6.8515625" style="0" customWidth="1"/>
    <col min="9" max="9" width="5.8515625" style="0" customWidth="1"/>
    <col min="10" max="12" width="4.8515625" style="0" customWidth="1"/>
    <col min="13" max="13" width="6.00390625" style="0" customWidth="1"/>
    <col min="14" max="15" width="5.28125" style="0" customWidth="1"/>
    <col min="16" max="16" width="6.421875" style="34" customWidth="1"/>
    <col min="17" max="18" width="5.28125" style="0" customWidth="1"/>
    <col min="19" max="19" width="5.8515625" style="0" customWidth="1"/>
    <col min="20" max="20" width="6.8515625" style="0" customWidth="1"/>
    <col min="21" max="21" width="8.8515625" style="34" customWidth="1"/>
    <col min="22" max="22" width="7.421875" style="0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2.140625" style="0" bestFit="1" customWidth="1"/>
  </cols>
  <sheetData>
    <row r="1" spans="1:22" ht="15">
      <c r="A1" s="11"/>
      <c r="B1" s="68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31" s="11" customFormat="1" ht="18" customHeight="1">
      <c r="A4" s="37"/>
      <c r="B4" s="37"/>
      <c r="C4" s="39"/>
      <c r="D4" s="37"/>
      <c r="E4" s="40"/>
      <c r="F4" s="40"/>
      <c r="G4" s="40"/>
      <c r="H4" s="37"/>
      <c r="I4" s="48" t="s">
        <v>43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39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3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23"/>
      <c r="D6" s="6"/>
      <c r="E6" s="6"/>
      <c r="F6" s="6"/>
      <c r="G6" s="6"/>
      <c r="H6" s="143"/>
      <c r="I6" s="144"/>
      <c r="J6" s="116"/>
      <c r="K6" s="6"/>
      <c r="L6" s="6"/>
      <c r="M6" s="6"/>
      <c r="N6" s="6"/>
      <c r="O6" s="6"/>
      <c r="P6" s="32"/>
      <c r="Q6" s="45" t="s">
        <v>42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s="50" customFormat="1" ht="14.25">
      <c r="A7"/>
      <c r="B7" s="140"/>
      <c r="C7" s="140"/>
      <c r="D7" s="139"/>
      <c r="E7" s="141"/>
      <c r="F7" s="141"/>
      <c r="G7" s="141"/>
      <c r="H7" s="141"/>
      <c r="I7" s="141"/>
      <c r="J7" s="139"/>
      <c r="K7" s="143"/>
      <c r="L7" s="116"/>
      <c r="M7" s="116"/>
      <c r="N7" s="141"/>
      <c r="O7" s="80"/>
      <c r="P7" s="141"/>
      <c r="Q7" s="21" t="s">
        <v>30</v>
      </c>
      <c r="R7" s="7"/>
      <c r="S7" s="7"/>
      <c r="T7" s="7"/>
      <c r="U7" s="33"/>
      <c r="V7" s="116"/>
      <c r="W7"/>
      <c r="AF7" s="111"/>
    </row>
    <row r="8" spans="1:34" s="8" customFormat="1" ht="13.5">
      <c r="A8" s="16"/>
      <c r="B8" s="16"/>
      <c r="C8" s="51"/>
      <c r="D8" s="190" t="s">
        <v>1</v>
      </c>
      <c r="E8" s="190"/>
      <c r="F8" s="190"/>
      <c r="G8" s="190"/>
      <c r="H8" s="190"/>
      <c r="I8" s="190" t="s">
        <v>0</v>
      </c>
      <c r="J8" s="190"/>
      <c r="K8" s="190"/>
      <c r="L8" s="190"/>
      <c r="M8" s="190"/>
      <c r="N8" s="190" t="s">
        <v>2</v>
      </c>
      <c r="O8" s="190"/>
      <c r="P8" s="190"/>
      <c r="Q8" s="51"/>
      <c r="R8" s="190" t="s">
        <v>3</v>
      </c>
      <c r="S8" s="190"/>
      <c r="T8" s="190"/>
      <c r="U8" s="190"/>
      <c r="V8" s="65"/>
      <c r="W8" s="189" t="s">
        <v>17</v>
      </c>
      <c r="X8" s="14"/>
      <c r="Y8" s="14"/>
      <c r="Z8" s="14"/>
      <c r="AA8" s="14"/>
      <c r="AB8" s="14"/>
      <c r="AC8" s="14"/>
      <c r="AD8" s="14"/>
      <c r="AE8" s="14"/>
      <c r="AF8" s="14"/>
      <c r="AH8" s="4"/>
    </row>
    <row r="9" spans="1:34" s="8" customFormat="1" ht="42" customHeight="1">
      <c r="A9" s="52" t="s">
        <v>5</v>
      </c>
      <c r="B9" s="52" t="s">
        <v>6</v>
      </c>
      <c r="C9" s="52" t="s">
        <v>32</v>
      </c>
      <c r="D9" s="26">
        <v>1</v>
      </c>
      <c r="E9" s="26">
        <v>2</v>
      </c>
      <c r="F9" s="26">
        <v>3</v>
      </c>
      <c r="G9" s="26">
        <v>4</v>
      </c>
      <c r="H9" s="53" t="s">
        <v>7</v>
      </c>
      <c r="I9" s="26">
        <v>1</v>
      </c>
      <c r="J9" s="26">
        <v>2</v>
      </c>
      <c r="K9" s="26">
        <v>3</v>
      </c>
      <c r="L9" s="26">
        <v>4</v>
      </c>
      <c r="M9" s="54" t="s">
        <v>7</v>
      </c>
      <c r="N9" s="26">
        <v>1</v>
      </c>
      <c r="O9" s="26">
        <v>2</v>
      </c>
      <c r="P9" s="66" t="s">
        <v>7</v>
      </c>
      <c r="Q9" s="66" t="s">
        <v>93</v>
      </c>
      <c r="R9" s="26" t="s">
        <v>8</v>
      </c>
      <c r="S9" s="26" t="s">
        <v>9</v>
      </c>
      <c r="T9" s="55" t="s">
        <v>15</v>
      </c>
      <c r="U9" s="56" t="s">
        <v>16</v>
      </c>
      <c r="V9" s="67" t="s">
        <v>10</v>
      </c>
      <c r="W9" s="189"/>
      <c r="X9" s="14"/>
      <c r="Y9" s="14"/>
      <c r="Z9" s="14" t="s">
        <v>11</v>
      </c>
      <c r="AA9" s="14"/>
      <c r="AB9" s="14" t="s">
        <v>12</v>
      </c>
      <c r="AC9" s="14"/>
      <c r="AD9" s="14" t="s">
        <v>13</v>
      </c>
      <c r="AE9" s="14"/>
      <c r="AF9" s="14" t="s">
        <v>14</v>
      </c>
      <c r="AH9" s="19"/>
    </row>
    <row r="10" spans="1:34" s="64" customFormat="1" ht="78">
      <c r="A10" s="57">
        <v>3</v>
      </c>
      <c r="B10" s="168" t="s">
        <v>79</v>
      </c>
      <c r="C10" s="115" t="s">
        <v>48</v>
      </c>
      <c r="D10" s="72">
        <v>8.7</v>
      </c>
      <c r="E10" s="72">
        <v>8.5</v>
      </c>
      <c r="F10" s="72">
        <v>8.5</v>
      </c>
      <c r="G10" s="72">
        <v>8.8</v>
      </c>
      <c r="H10" s="73">
        <f>(D10+E10+F10+G10-Z10-AB10)/2</f>
        <v>8.6</v>
      </c>
      <c r="I10" s="72">
        <v>8.5</v>
      </c>
      <c r="J10" s="72">
        <v>8.7</v>
      </c>
      <c r="K10" s="72">
        <v>8.7</v>
      </c>
      <c r="L10" s="72">
        <v>8.7</v>
      </c>
      <c r="M10" s="74">
        <f>(I10+J10+K10+L10-AD10-AF10)/2</f>
        <v>8.699999999999998</v>
      </c>
      <c r="N10" s="72">
        <v>6.2</v>
      </c>
      <c r="O10" s="75">
        <f>N10</f>
        <v>6.2</v>
      </c>
      <c r="P10" s="89">
        <f>(N10)/2</f>
        <v>3.1</v>
      </c>
      <c r="Q10" s="89">
        <v>1</v>
      </c>
      <c r="R10" s="72"/>
      <c r="S10" s="72"/>
      <c r="T10" s="72"/>
      <c r="U10" s="77">
        <f>R10/2+S10+T10</f>
        <v>0</v>
      </c>
      <c r="V10" s="90">
        <f>H10+M10+P10+Q10-U10</f>
        <v>21.4</v>
      </c>
      <c r="W10" s="79">
        <f>RANK(V10,$V$10:$V$34,0)</f>
        <v>1</v>
      </c>
      <c r="X10" s="58"/>
      <c r="Y10" s="58"/>
      <c r="Z10" s="58">
        <f>MIN(D10,E10,F10,G10)</f>
        <v>8.5</v>
      </c>
      <c r="AA10" s="58"/>
      <c r="AB10" s="58">
        <f>MAX(D10,E10,F10,G10)</f>
        <v>8.8</v>
      </c>
      <c r="AC10" s="58"/>
      <c r="AD10" s="58">
        <f>MIN(I10,J10,K10,L10)</f>
        <v>8.5</v>
      </c>
      <c r="AE10" s="58"/>
      <c r="AF10" s="58">
        <f>MAX(I10,J10,K10,L10)</f>
        <v>8.7</v>
      </c>
      <c r="AH10" s="93"/>
    </row>
    <row r="11" spans="1:34" s="64" customFormat="1" ht="78">
      <c r="A11" s="57">
        <v>1</v>
      </c>
      <c r="B11" s="187" t="s">
        <v>90</v>
      </c>
      <c r="C11" s="122" t="s">
        <v>44</v>
      </c>
      <c r="D11" s="72">
        <v>8.2</v>
      </c>
      <c r="E11" s="72">
        <v>8</v>
      </c>
      <c r="F11" s="72">
        <v>7.7</v>
      </c>
      <c r="G11" s="72">
        <v>8.2</v>
      </c>
      <c r="H11" s="73">
        <f>(D11+E11+F11+G11-Z11-AB11)/2</f>
        <v>8.099999999999998</v>
      </c>
      <c r="I11" s="72">
        <v>8</v>
      </c>
      <c r="J11" s="72">
        <v>8</v>
      </c>
      <c r="K11" s="72">
        <v>7.5</v>
      </c>
      <c r="L11" s="72">
        <v>8</v>
      </c>
      <c r="M11" s="74">
        <f>(I11+J11+K11+L11-AD11-AF11)/2</f>
        <v>8</v>
      </c>
      <c r="N11" s="72">
        <v>3.2</v>
      </c>
      <c r="O11" s="75">
        <f>N11</f>
        <v>3.2</v>
      </c>
      <c r="P11" s="89">
        <f>(N11)/2</f>
        <v>1.6</v>
      </c>
      <c r="Q11" s="89">
        <v>0.6</v>
      </c>
      <c r="R11" s="72"/>
      <c r="S11" s="72"/>
      <c r="T11" s="72"/>
      <c r="U11" s="77">
        <f>R11/2+S11+T11</f>
        <v>0</v>
      </c>
      <c r="V11" s="90">
        <f>H11+M11+P11+Q11-U11</f>
        <v>18.3</v>
      </c>
      <c r="W11" s="79">
        <f>RANK(V11,$V$10:$V$34,0)</f>
        <v>2</v>
      </c>
      <c r="X11" s="58"/>
      <c r="Y11" s="58"/>
      <c r="Z11" s="58">
        <f>MIN(D11,E11,F11,G11)</f>
        <v>7.7</v>
      </c>
      <c r="AA11" s="58"/>
      <c r="AB11" s="58">
        <f>MAX(D11,E11,F11,G11)</f>
        <v>8.2</v>
      </c>
      <c r="AC11" s="58"/>
      <c r="AD11" s="58">
        <f>MIN(I11,J11,K11,L11)</f>
        <v>7.5</v>
      </c>
      <c r="AE11" s="58"/>
      <c r="AF11" s="58">
        <f>MAX(I11,J11,K11,L11)</f>
        <v>8</v>
      </c>
      <c r="AH11" s="93"/>
    </row>
    <row r="12" spans="1:34" s="64" customFormat="1" ht="78">
      <c r="A12" s="57">
        <v>2</v>
      </c>
      <c r="B12" s="188" t="s">
        <v>78</v>
      </c>
      <c r="C12" s="171" t="s">
        <v>52</v>
      </c>
      <c r="D12" s="72">
        <v>7.8</v>
      </c>
      <c r="E12" s="72">
        <v>7.7</v>
      </c>
      <c r="F12" s="72">
        <v>7</v>
      </c>
      <c r="G12" s="72">
        <v>7.7</v>
      </c>
      <c r="H12" s="73">
        <f>(D12+E12+F12+G12-Z12-AB12)/2</f>
        <v>7.699999999999999</v>
      </c>
      <c r="I12" s="72">
        <v>7.9</v>
      </c>
      <c r="J12" s="72">
        <v>7.4</v>
      </c>
      <c r="K12" s="72">
        <v>7.4</v>
      </c>
      <c r="L12" s="72">
        <v>7.9</v>
      </c>
      <c r="M12" s="74">
        <f>(I12+J12+K12+L12-AD12-AF12)/2</f>
        <v>7.650000000000001</v>
      </c>
      <c r="N12" s="72">
        <v>2.4</v>
      </c>
      <c r="O12" s="75">
        <f>N12</f>
        <v>2.4</v>
      </c>
      <c r="P12" s="89">
        <f>(N12)/2</f>
        <v>1.2</v>
      </c>
      <c r="Q12" s="89">
        <v>0.3</v>
      </c>
      <c r="R12" s="72"/>
      <c r="S12" s="72"/>
      <c r="T12" s="72"/>
      <c r="U12" s="77">
        <f>R12/2+S12+T12</f>
        <v>0</v>
      </c>
      <c r="V12" s="90">
        <f>H12+M12+P12+Q12-U12</f>
        <v>16.85</v>
      </c>
      <c r="W12" s="79">
        <f>RANK(V12,$V$10:$V$34,0)</f>
        <v>3</v>
      </c>
      <c r="X12" s="58"/>
      <c r="Y12" s="58"/>
      <c r="Z12" s="58">
        <f>MIN(D12,E12,F12,G12)</f>
        <v>7</v>
      </c>
      <c r="AA12" s="58"/>
      <c r="AB12" s="58">
        <f>MAX(D12,E12,F12,G12)</f>
        <v>7.8</v>
      </c>
      <c r="AC12" s="58"/>
      <c r="AD12" s="58">
        <f>MIN(I12,J12,K12,L12)</f>
        <v>7.4</v>
      </c>
      <c r="AE12" s="58"/>
      <c r="AF12" s="58">
        <f>MAX(I12,J12,K12,L12)</f>
        <v>7.9</v>
      </c>
      <c r="AH12" s="93"/>
    </row>
    <row r="13" spans="1:31" s="64" customFormat="1" ht="13.5">
      <c r="A13" s="125"/>
      <c r="O13" s="8"/>
      <c r="P13" s="8"/>
      <c r="Q13" s="8"/>
      <c r="R13" s="8"/>
      <c r="S13" s="8"/>
      <c r="T13" s="8"/>
      <c r="U13" s="8"/>
      <c r="V13" s="8"/>
      <c r="W13" s="58"/>
      <c r="X13" s="58"/>
      <c r="Y13" s="58" t="e">
        <f>MIN(#REF!,#REF!,#REF!,#REF!)</f>
        <v>#REF!</v>
      </c>
      <c r="Z13" s="58"/>
      <c r="AA13" s="58" t="e">
        <f>MAX(#REF!,#REF!,#REF!,#REF!)</f>
        <v>#REF!</v>
      </c>
      <c r="AB13" s="58"/>
      <c r="AC13" s="58" t="e">
        <f>MIN(#REF!,#REF!,#REF!,#REF!)</f>
        <v>#REF!</v>
      </c>
      <c r="AD13" s="58"/>
      <c r="AE13" s="58" t="e">
        <f>MAX(#REF!,#REF!,#REF!,#REF!)</f>
        <v>#REF!</v>
      </c>
    </row>
    <row r="14" spans="1:31" s="64" customFormat="1" ht="54" customHeight="1">
      <c r="A14" s="125"/>
      <c r="B14" s="191" t="s">
        <v>20</v>
      </c>
      <c r="C14" s="191"/>
      <c r="D14" s="8"/>
      <c r="E14" s="8"/>
      <c r="F14" s="8"/>
      <c r="G14" s="8"/>
      <c r="H14" s="169" t="s">
        <v>33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8"/>
      <c r="X14" s="58"/>
      <c r="Y14" s="58" t="e">
        <f>MIN(#REF!,#REF!,#REF!,#REF!)</f>
        <v>#REF!</v>
      </c>
      <c r="Z14" s="58"/>
      <c r="AA14" s="58" t="e">
        <f>MAX(#REF!,#REF!,#REF!,#REF!)</f>
        <v>#REF!</v>
      </c>
      <c r="AB14" s="58"/>
      <c r="AC14" s="58" t="e">
        <f>MIN(#REF!,#REF!,#REF!,#REF!)</f>
        <v>#REF!</v>
      </c>
      <c r="AD14" s="58"/>
      <c r="AE14" s="58" t="e">
        <f>MAX(#REF!,#REF!,#REF!,#REF!)</f>
        <v>#REF!</v>
      </c>
    </row>
    <row r="15" spans="1:31" s="64" customFormat="1" ht="42" customHeight="1">
      <c r="A15" s="102"/>
      <c r="B15" s="30" t="s">
        <v>24</v>
      </c>
      <c r="C15" s="8"/>
      <c r="D15" s="8"/>
      <c r="E15" s="8"/>
      <c r="F15" s="8"/>
      <c r="G15" s="8"/>
      <c r="H15" s="169" t="s">
        <v>35</v>
      </c>
      <c r="I15" s="8"/>
      <c r="J15" s="8"/>
      <c r="K15" s="30" t="s">
        <v>22</v>
      </c>
      <c r="L15"/>
      <c r="M15"/>
      <c r="N15"/>
      <c r="O15"/>
      <c r="P15"/>
      <c r="Q15"/>
      <c r="R15"/>
      <c r="S15"/>
      <c r="T15"/>
      <c r="U15"/>
      <c r="V15"/>
      <c r="W15" s="58"/>
      <c r="X15" s="58"/>
      <c r="Y15" s="58" t="e">
        <f>MIN(#REF!,#REF!,#REF!,#REF!)</f>
        <v>#REF!</v>
      </c>
      <c r="Z15" s="58"/>
      <c r="AA15" s="58" t="e">
        <f>MAX(#REF!,#REF!,#REF!,#REF!)</f>
        <v>#REF!</v>
      </c>
      <c r="AB15" s="58"/>
      <c r="AC15" s="58" t="e">
        <f>MIN(#REF!,#REF!,#REF!,#REF!)</f>
        <v>#REF!</v>
      </c>
      <c r="AD15" s="58"/>
      <c r="AE15" s="58" t="e">
        <f>MAX(#REF!,#REF!,#REF!,#REF!)</f>
        <v>#REF!</v>
      </c>
    </row>
    <row r="16" spans="1:31" s="64" customFormat="1" ht="78.75" customHeight="1">
      <c r="A16" s="102"/>
      <c r="B16" s="3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58"/>
      <c r="X16" s="58"/>
      <c r="Y16" s="58" t="e">
        <f>MIN(#REF!,#REF!,#REF!,#REF!)</f>
        <v>#REF!</v>
      </c>
      <c r="Z16" s="58"/>
      <c r="AA16" s="58" t="e">
        <f>MAX(#REF!,#REF!,#REF!,#REF!)</f>
        <v>#REF!</v>
      </c>
      <c r="AB16" s="58"/>
      <c r="AC16" s="58" t="e">
        <f>MIN(#REF!,#REF!,#REF!,#REF!)</f>
        <v>#REF!</v>
      </c>
      <c r="AD16" s="58"/>
      <c r="AE16" s="58" t="e">
        <f>MAX(#REF!,#REF!,#REF!,#REF!)</f>
        <v>#REF!</v>
      </c>
    </row>
    <row r="17" spans="1:31" s="64" customFormat="1" ht="8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34"/>
      <c r="Q17"/>
      <c r="R17"/>
      <c r="S17"/>
      <c r="T17"/>
      <c r="U17" s="34"/>
      <c r="V17"/>
      <c r="W17" s="58"/>
      <c r="X17" s="58"/>
      <c r="Y17" s="58" t="e">
        <f>MIN(#REF!,#REF!,#REF!,#REF!)</f>
        <v>#REF!</v>
      </c>
      <c r="Z17" s="58"/>
      <c r="AA17" s="58" t="e">
        <f>MAX(#REF!,#REF!,#REF!,#REF!)</f>
        <v>#REF!</v>
      </c>
      <c r="AB17" s="58"/>
      <c r="AC17" s="58" t="e">
        <f>MIN(#REF!,#REF!,#REF!,#REF!)</f>
        <v>#REF!</v>
      </c>
      <c r="AD17" s="58"/>
      <c r="AE17" s="58" t="e">
        <f>MAX(#REF!,#REF!,#REF!,#REF!)</f>
        <v>#REF!</v>
      </c>
    </row>
    <row r="18" spans="1:31" s="64" customFormat="1" ht="7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34"/>
      <c r="Q18"/>
      <c r="R18"/>
      <c r="S18"/>
      <c r="T18"/>
      <c r="U18" s="34"/>
      <c r="V18"/>
      <c r="W18" s="58"/>
      <c r="X18" s="58"/>
      <c r="Y18" s="58" t="e">
        <f>MIN(#REF!,#REF!,#REF!,#REF!)</f>
        <v>#REF!</v>
      </c>
      <c r="Z18" s="58"/>
      <c r="AA18" s="58" t="e">
        <f>MAX(#REF!,#REF!,#REF!,#REF!)</f>
        <v>#REF!</v>
      </c>
      <c r="AB18" s="58"/>
      <c r="AC18" s="58" t="e">
        <f>MIN(#REF!,#REF!,#REF!,#REF!)</f>
        <v>#REF!</v>
      </c>
      <c r="AD18" s="58"/>
      <c r="AE18" s="58" t="e">
        <f>MAX(#REF!,#REF!,#REF!,#REF!)</f>
        <v>#REF!</v>
      </c>
    </row>
    <row r="19" spans="1:31" s="64" customFormat="1" ht="81.75" customHeight="1">
      <c r="A19"/>
      <c r="B19" s="8"/>
      <c r="C19" s="8"/>
      <c r="D19"/>
      <c r="E19"/>
      <c r="F19"/>
      <c r="G19"/>
      <c r="H19"/>
      <c r="I19"/>
      <c r="J19"/>
      <c r="K19"/>
      <c r="L19"/>
      <c r="M19"/>
      <c r="N19"/>
      <c r="O19"/>
      <c r="P19" s="34"/>
      <c r="Q19"/>
      <c r="R19"/>
      <c r="S19"/>
      <c r="T19"/>
      <c r="U19" s="34"/>
      <c r="V19"/>
      <c r="W19" s="58"/>
      <c r="X19" s="58"/>
      <c r="Y19" s="58" t="e">
        <f>MIN(#REF!,#REF!,#REF!,#REF!)</f>
        <v>#REF!</v>
      </c>
      <c r="Z19" s="58"/>
      <c r="AA19" s="58" t="e">
        <f>MAX(#REF!,#REF!,#REF!,#REF!)</f>
        <v>#REF!</v>
      </c>
      <c r="AB19" s="58"/>
      <c r="AC19" s="58" t="e">
        <f>MIN(#REF!,#REF!,#REF!,#REF!)</f>
        <v>#REF!</v>
      </c>
      <c r="AD19" s="58"/>
      <c r="AE19" s="58" t="e">
        <f>MAX(#REF!,#REF!,#REF!,#REF!)</f>
        <v>#REF!</v>
      </c>
    </row>
    <row r="20" spans="1:31" s="64" customFormat="1" ht="78.75" customHeight="1">
      <c r="A20"/>
      <c r="B20" s="8"/>
      <c r="C20" s="8"/>
      <c r="D20"/>
      <c r="E20"/>
      <c r="F20"/>
      <c r="G20"/>
      <c r="H20"/>
      <c r="I20"/>
      <c r="J20"/>
      <c r="K20"/>
      <c r="L20"/>
      <c r="M20"/>
      <c r="N20"/>
      <c r="O20"/>
      <c r="P20" s="34"/>
      <c r="Q20"/>
      <c r="R20"/>
      <c r="S20"/>
      <c r="T20"/>
      <c r="U20" s="34"/>
      <c r="V20"/>
      <c r="W20" s="58"/>
      <c r="X20" s="58"/>
      <c r="Y20" s="58" t="e">
        <f>MIN(#REF!,#REF!,#REF!,#REF!)</f>
        <v>#REF!</v>
      </c>
      <c r="Z20" s="58"/>
      <c r="AA20" s="58" t="e">
        <f>MAX(#REF!,#REF!,#REF!,#REF!)</f>
        <v>#REF!</v>
      </c>
      <c r="AB20" s="58"/>
      <c r="AC20" s="58" t="e">
        <f>MIN(#REF!,#REF!,#REF!,#REF!)</f>
        <v>#REF!</v>
      </c>
      <c r="AD20" s="58"/>
      <c r="AE20" s="58" t="e">
        <f>MAX(#REF!,#REF!,#REF!,#REF!)</f>
        <v>#REF!</v>
      </c>
    </row>
    <row r="21" spans="1:31" s="2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34"/>
      <c r="Q21"/>
      <c r="R21"/>
      <c r="S21"/>
      <c r="T21"/>
      <c r="U21" s="34"/>
      <c r="V21"/>
      <c r="W21"/>
      <c r="X21"/>
      <c r="Y21"/>
      <c r="Z21"/>
      <c r="AA21"/>
      <c r="AB21"/>
      <c r="AC21"/>
      <c r="AD21"/>
      <c r="AE21"/>
    </row>
    <row r="22" spans="1:31" s="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4"/>
      <c r="Q22"/>
      <c r="R22"/>
      <c r="S22"/>
      <c r="T22"/>
      <c r="U22" s="34"/>
      <c r="V22"/>
      <c r="W22"/>
      <c r="X22"/>
      <c r="Y22"/>
      <c r="Z22"/>
      <c r="AA22"/>
      <c r="AB22"/>
      <c r="AC22"/>
      <c r="AD22"/>
      <c r="AE22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34"/>
      <c r="Q23"/>
      <c r="R23"/>
      <c r="S23"/>
      <c r="T23"/>
      <c r="U23" s="34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34"/>
      <c r="Q24"/>
      <c r="R24"/>
      <c r="S24"/>
      <c r="T24"/>
      <c r="U24" s="34"/>
      <c r="V24"/>
      <c r="W24"/>
      <c r="X24"/>
      <c r="Y24"/>
      <c r="Z24"/>
      <c r="AA24"/>
      <c r="AB24"/>
      <c r="AC24"/>
      <c r="AD24"/>
      <c r="AE24"/>
    </row>
    <row r="25" spans="1:31" s="8" customFormat="1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34"/>
      <c r="Q25"/>
      <c r="R25"/>
      <c r="S25"/>
      <c r="T25"/>
      <c r="U25" s="34"/>
      <c r="V25"/>
      <c r="W25"/>
      <c r="X25"/>
      <c r="Y25"/>
      <c r="Z25"/>
      <c r="AA25"/>
      <c r="AB25"/>
      <c r="AC25"/>
      <c r="AD25"/>
      <c r="AE25"/>
    </row>
    <row r="26" spans="1:31" s="8" customFormat="1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34"/>
      <c r="Q26"/>
      <c r="R26"/>
      <c r="S26"/>
      <c r="T26"/>
      <c r="U26" s="34"/>
      <c r="V26"/>
      <c r="W26"/>
      <c r="X26"/>
      <c r="Y26"/>
      <c r="Z26"/>
      <c r="AA26"/>
      <c r="AB26"/>
      <c r="AC26"/>
      <c r="AD26"/>
      <c r="AE26"/>
    </row>
    <row r="27" spans="1:31" s="8" customFormat="1" ht="13.5">
      <c r="A27"/>
      <c r="B27" s="20"/>
      <c r="C27"/>
      <c r="D27"/>
      <c r="E27"/>
      <c r="F27"/>
      <c r="G27"/>
      <c r="H27"/>
      <c r="I27"/>
      <c r="J27"/>
      <c r="K27"/>
      <c r="L27"/>
      <c r="M27"/>
      <c r="N27"/>
      <c r="O27"/>
      <c r="P27" s="34"/>
      <c r="Q27"/>
      <c r="R27"/>
      <c r="S27"/>
      <c r="T27"/>
      <c r="U27" s="34"/>
      <c r="V27"/>
      <c r="W27"/>
      <c r="X27"/>
      <c r="Y27"/>
      <c r="Z27"/>
      <c r="AA27"/>
      <c r="AB27"/>
      <c r="AC27"/>
      <c r="AD27"/>
      <c r="AE27"/>
    </row>
    <row r="28" spans="1:31" s="8" customFormat="1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4"/>
      <c r="Q28"/>
      <c r="R28"/>
      <c r="S28"/>
      <c r="T28"/>
      <c r="U28" s="34"/>
      <c r="V28"/>
      <c r="W28"/>
      <c r="X28"/>
      <c r="Y28"/>
      <c r="Z28"/>
      <c r="AA28"/>
      <c r="AB28"/>
      <c r="AC28"/>
      <c r="AD28"/>
      <c r="AE28"/>
    </row>
    <row r="29" spans="1:31" s="8" customFormat="1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4"/>
      <c r="Q29"/>
      <c r="R29"/>
      <c r="S29"/>
      <c r="T29"/>
      <c r="U29" s="34"/>
      <c r="V29"/>
      <c r="W29"/>
      <c r="X29"/>
      <c r="Y29"/>
      <c r="Z29"/>
      <c r="AA29"/>
      <c r="AB29"/>
      <c r="AC29"/>
      <c r="AD29"/>
      <c r="AE29"/>
    </row>
    <row r="30" spans="1:31" s="8" customFormat="1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4"/>
      <c r="Q30"/>
      <c r="R30"/>
      <c r="S30"/>
      <c r="T30"/>
      <c r="U30" s="34"/>
      <c r="V30"/>
      <c r="W30"/>
      <c r="X30"/>
      <c r="Y30"/>
      <c r="Z30"/>
      <c r="AA30"/>
      <c r="AB30"/>
      <c r="AC30"/>
      <c r="AD30"/>
      <c r="AE30"/>
    </row>
    <row r="31" spans="1:31" s="8" customFormat="1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34"/>
      <c r="Q31"/>
      <c r="R31"/>
      <c r="S31"/>
      <c r="T31"/>
      <c r="U31" s="34"/>
      <c r="V31"/>
      <c r="W31"/>
      <c r="X31"/>
      <c r="Y31"/>
      <c r="Z31"/>
      <c r="AA31"/>
      <c r="AB31"/>
      <c r="AC31"/>
      <c r="AD31"/>
      <c r="AE31"/>
    </row>
    <row r="32" spans="1:31" s="8" customFormat="1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34"/>
      <c r="Q32"/>
      <c r="R32"/>
      <c r="S32"/>
      <c r="T32"/>
      <c r="U32" s="34"/>
      <c r="V32"/>
      <c r="W32"/>
      <c r="X32"/>
      <c r="Y32"/>
      <c r="Z32"/>
      <c r="AA32"/>
      <c r="AB32"/>
      <c r="AC32"/>
      <c r="AD32"/>
      <c r="AE32"/>
    </row>
    <row r="33" spans="1:31" s="8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4"/>
      <c r="Q33"/>
      <c r="R33"/>
      <c r="S33"/>
      <c r="T33"/>
      <c r="U33" s="34"/>
      <c r="V33"/>
      <c r="W33"/>
      <c r="X33"/>
      <c r="Y33"/>
      <c r="Z33"/>
      <c r="AA33"/>
      <c r="AB33"/>
      <c r="AC33"/>
      <c r="AD33"/>
      <c r="AE33"/>
    </row>
    <row r="34" spans="1:31" s="8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/>
      <c r="Q34"/>
      <c r="R34"/>
      <c r="S34"/>
      <c r="T34"/>
      <c r="U34" s="34"/>
      <c r="V34"/>
      <c r="W34"/>
      <c r="X34"/>
      <c r="Y34"/>
      <c r="Z34"/>
      <c r="AA34"/>
      <c r="AB34"/>
      <c r="AC34"/>
      <c r="AD34"/>
      <c r="AE34"/>
    </row>
    <row r="35" spans="1:31" s="20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4"/>
      <c r="Q35"/>
      <c r="R35"/>
      <c r="S35"/>
      <c r="T35"/>
      <c r="U35" s="34"/>
      <c r="V35"/>
      <c r="W35"/>
      <c r="X35"/>
      <c r="Y35"/>
      <c r="Z35"/>
      <c r="AA35"/>
      <c r="AB35"/>
      <c r="AC35"/>
      <c r="AD35"/>
      <c r="AE35"/>
    </row>
    <row r="36" spans="1:31" s="8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4"/>
      <c r="Q36"/>
      <c r="R36"/>
      <c r="S36"/>
      <c r="T36"/>
      <c r="U36" s="34"/>
      <c r="V36"/>
      <c r="W36"/>
      <c r="X36"/>
      <c r="Y36"/>
      <c r="Z36"/>
      <c r="AA36"/>
      <c r="AB36"/>
      <c r="AC36"/>
      <c r="AD36"/>
      <c r="AE36"/>
    </row>
    <row r="37" spans="1:31" s="8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4"/>
      <c r="Q37"/>
      <c r="R37"/>
      <c r="S37"/>
      <c r="T37"/>
      <c r="U37" s="34"/>
      <c r="V37"/>
      <c r="W37"/>
      <c r="X37"/>
      <c r="Y37"/>
      <c r="Z37"/>
      <c r="AA37"/>
      <c r="AB37"/>
      <c r="AC37"/>
      <c r="AD37"/>
      <c r="AE37"/>
    </row>
  </sheetData>
  <sheetProtection/>
  <mergeCells count="6">
    <mergeCell ref="W8:W9"/>
    <mergeCell ref="B14:C14"/>
    <mergeCell ref="D8:H8"/>
    <mergeCell ref="I8:M8"/>
    <mergeCell ref="N8:P8"/>
    <mergeCell ref="R8:U8"/>
  </mergeCells>
  <printOptions/>
  <pageMargins left="0.18" right="0.15748031496062992" top="0.31496062992125984" bottom="0.2755905511811024" header="0.15748031496062992" footer="0.1968503937007874"/>
  <pageSetup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3"/>
  <sheetViews>
    <sheetView view="pageBreakPreview" zoomScaleSheetLayoutView="100" zoomScalePageLayoutView="0" workbookViewId="0" topLeftCell="A10">
      <selection activeCell="M10" sqref="M10"/>
    </sheetView>
  </sheetViews>
  <sheetFormatPr defaultColWidth="9.140625" defaultRowHeight="12.75"/>
  <cols>
    <col min="1" max="1" width="3.421875" style="0" customWidth="1"/>
    <col min="2" max="2" width="25.7109375" style="24" customWidth="1"/>
    <col min="3" max="3" width="15.140625" style="24" customWidth="1"/>
    <col min="4" max="15" width="6.28125" style="0" customWidth="1"/>
    <col min="16" max="16" width="6.28125" style="34" customWidth="1"/>
    <col min="17" max="20" width="6.28125" style="0" customWidth="1"/>
    <col min="21" max="21" width="6.28125" style="34" customWidth="1"/>
    <col min="22" max="22" width="6.28125" style="0" customWidth="1"/>
  </cols>
  <sheetData>
    <row r="1" spans="1:22" ht="15">
      <c r="A1" s="11"/>
      <c r="B1" s="68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22" ht="15">
      <c r="A4" s="37"/>
      <c r="B4" s="39"/>
      <c r="C4" s="39"/>
      <c r="D4" s="37"/>
      <c r="E4" s="40"/>
      <c r="F4" s="40"/>
      <c r="G4" s="40"/>
      <c r="H4" s="37"/>
      <c r="I4" s="48" t="s">
        <v>43</v>
      </c>
      <c r="J4" s="11"/>
      <c r="K4" s="36"/>
      <c r="L4" s="36"/>
      <c r="M4" s="36"/>
      <c r="N4" s="36"/>
      <c r="O4" s="36"/>
      <c r="P4" s="41"/>
      <c r="Q4" s="37"/>
      <c r="R4" s="40" t="s">
        <v>39</v>
      </c>
      <c r="T4" s="5"/>
      <c r="U4" s="42"/>
      <c r="V4" s="40"/>
    </row>
    <row r="5" spans="1:22" ht="15">
      <c r="A5" s="37"/>
      <c r="B5" s="39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</row>
    <row r="6" spans="2:32" s="50" customFormat="1" ht="15.75">
      <c r="B6" s="6"/>
      <c r="C6" s="23"/>
      <c r="D6" s="6"/>
      <c r="E6" s="6"/>
      <c r="F6" s="6"/>
      <c r="G6" s="6"/>
      <c r="H6" s="107"/>
      <c r="I6" s="138"/>
      <c r="J6" s="8"/>
      <c r="K6" s="108"/>
      <c r="L6" s="6"/>
      <c r="M6" s="6"/>
      <c r="N6" s="6"/>
      <c r="O6" s="6"/>
      <c r="P6" s="32"/>
      <c r="Q6" s="45" t="s">
        <v>41</v>
      </c>
      <c r="R6" s="6"/>
      <c r="S6" s="6"/>
      <c r="T6" s="6"/>
      <c r="U6" s="32"/>
      <c r="V6" s="6"/>
      <c r="W6" s="7"/>
      <c r="X6" s="109"/>
      <c r="Y6" s="109"/>
      <c r="Z6" s="109"/>
      <c r="AA6" s="109"/>
      <c r="AB6" s="109"/>
      <c r="AC6" s="109"/>
      <c r="AD6" s="109"/>
      <c r="AE6" s="109"/>
      <c r="AF6" s="110"/>
    </row>
    <row r="7" spans="1:32" s="50" customFormat="1" ht="15">
      <c r="A7"/>
      <c r="B7" s="142"/>
      <c r="C7" s="146"/>
      <c r="D7" s="139"/>
      <c r="E7" s="141"/>
      <c r="F7" s="141"/>
      <c r="G7" s="141"/>
      <c r="H7" s="141"/>
      <c r="I7" s="116"/>
      <c r="J7" s="139"/>
      <c r="K7" s="116"/>
      <c r="L7" s="116"/>
      <c r="M7" s="116"/>
      <c r="N7" s="147"/>
      <c r="O7" s="21" t="s">
        <v>31</v>
      </c>
      <c r="P7" s="34"/>
      <c r="Q7"/>
      <c r="R7" s="21"/>
      <c r="S7" s="22"/>
      <c r="T7" s="10"/>
      <c r="U7" s="33"/>
      <c r="V7" s="7"/>
      <c r="W7"/>
      <c r="AF7" s="111"/>
    </row>
    <row r="8" spans="1:22" ht="13.5">
      <c r="A8" s="16"/>
      <c r="B8" s="69"/>
      <c r="C8" s="96"/>
      <c r="D8" s="190" t="s">
        <v>1</v>
      </c>
      <c r="E8" s="190"/>
      <c r="F8" s="190"/>
      <c r="G8" s="190"/>
      <c r="H8" s="190"/>
      <c r="I8" s="190" t="s">
        <v>0</v>
      </c>
      <c r="J8" s="190"/>
      <c r="K8" s="190"/>
      <c r="L8" s="190"/>
      <c r="M8" s="190"/>
      <c r="N8" s="190" t="s">
        <v>2</v>
      </c>
      <c r="O8" s="190"/>
      <c r="P8" s="190"/>
      <c r="Q8" s="190" t="s">
        <v>3</v>
      </c>
      <c r="R8" s="190"/>
      <c r="S8" s="190"/>
      <c r="T8" s="190"/>
      <c r="U8" s="65"/>
      <c r="V8" s="189" t="s">
        <v>17</v>
      </c>
    </row>
    <row r="9" spans="1:22" ht="41.25">
      <c r="A9" s="52" t="s">
        <v>5</v>
      </c>
      <c r="B9" s="70" t="s">
        <v>6</v>
      </c>
      <c r="C9" s="52" t="s">
        <v>32</v>
      </c>
      <c r="D9" s="26">
        <v>1</v>
      </c>
      <c r="E9" s="26">
        <v>2</v>
      </c>
      <c r="F9" s="26">
        <v>3</v>
      </c>
      <c r="G9" s="26">
        <v>4</v>
      </c>
      <c r="H9" s="148" t="s">
        <v>7</v>
      </c>
      <c r="I9" s="26">
        <v>1</v>
      </c>
      <c r="J9" s="26">
        <v>2</v>
      </c>
      <c r="K9" s="26">
        <v>3</v>
      </c>
      <c r="L9" s="26">
        <v>4</v>
      </c>
      <c r="M9" s="54" t="s">
        <v>7</v>
      </c>
      <c r="N9" s="26">
        <v>1</v>
      </c>
      <c r="O9" s="26">
        <v>2</v>
      </c>
      <c r="P9" s="66" t="s">
        <v>7</v>
      </c>
      <c r="Q9" s="26" t="s">
        <v>8</v>
      </c>
      <c r="R9" s="26" t="s">
        <v>9</v>
      </c>
      <c r="S9" s="55" t="s">
        <v>15</v>
      </c>
      <c r="T9" s="56" t="s">
        <v>16</v>
      </c>
      <c r="U9" s="67" t="s">
        <v>10</v>
      </c>
      <c r="V9" s="189"/>
    </row>
    <row r="10" spans="1:31" s="64" customFormat="1" ht="129" customHeight="1">
      <c r="A10" s="57">
        <v>1</v>
      </c>
      <c r="B10" s="172" t="s">
        <v>91</v>
      </c>
      <c r="C10" s="115" t="s">
        <v>48</v>
      </c>
      <c r="D10" s="72">
        <v>8.5</v>
      </c>
      <c r="E10" s="72">
        <v>8.5</v>
      </c>
      <c r="F10" s="72">
        <v>8.5</v>
      </c>
      <c r="G10" s="72">
        <v>8.5</v>
      </c>
      <c r="H10" s="149">
        <f>(D10+E10+F10+G10-Y10-AA10)/2</f>
        <v>8.5</v>
      </c>
      <c r="I10" s="72">
        <v>8.3</v>
      </c>
      <c r="J10" s="72">
        <v>8.7</v>
      </c>
      <c r="K10" s="72">
        <v>8.1</v>
      </c>
      <c r="L10" s="72">
        <v>8.4</v>
      </c>
      <c r="M10" s="83">
        <f>(I10+J10+K10+L10-AC10-AE10)/2</f>
        <v>8.35</v>
      </c>
      <c r="N10" s="72"/>
      <c r="O10" s="75">
        <f>N10</f>
        <v>0</v>
      </c>
      <c r="P10" s="76">
        <f>(N10)/2</f>
        <v>0</v>
      </c>
      <c r="Q10" s="87"/>
      <c r="R10" s="87"/>
      <c r="S10" s="87"/>
      <c r="T10" s="77">
        <f>Q10/2+R10+S10</f>
        <v>0</v>
      </c>
      <c r="U10" s="84">
        <f>H10+M10+P10-T10</f>
        <v>16.85</v>
      </c>
      <c r="V10" s="85">
        <f>RANK(U10,$U$10:$U$14,0)</f>
        <v>1</v>
      </c>
      <c r="W10" s="58"/>
      <c r="X10" s="58"/>
      <c r="Y10" s="58">
        <f>MIN(D10,E10,F10,G10)</f>
        <v>8.5</v>
      </c>
      <c r="Z10" s="58"/>
      <c r="AA10" s="58">
        <f>MAX(D10,E10,F10,G10)</f>
        <v>8.5</v>
      </c>
      <c r="AB10" s="58"/>
      <c r="AC10" s="58">
        <f>MIN(I10,J10,K10,L10)</f>
        <v>8.1</v>
      </c>
      <c r="AD10" s="58"/>
      <c r="AE10" s="58">
        <f>MAX(I10,J10,K10,L10)</f>
        <v>8.7</v>
      </c>
    </row>
    <row r="11" spans="1:31" s="80" customFormat="1" ht="129.75" customHeight="1">
      <c r="A11" s="57">
        <v>3</v>
      </c>
      <c r="B11" s="175" t="s">
        <v>80</v>
      </c>
      <c r="C11" s="115" t="s">
        <v>52</v>
      </c>
      <c r="D11" s="72">
        <v>7.9</v>
      </c>
      <c r="E11" s="72">
        <v>8.2</v>
      </c>
      <c r="F11" s="72">
        <v>8.2</v>
      </c>
      <c r="G11" s="72">
        <v>8.2</v>
      </c>
      <c r="H11" s="149">
        <f>(D11+E11+F11+G11-Y11-AA11)/2</f>
        <v>8.200000000000001</v>
      </c>
      <c r="I11" s="72">
        <v>8</v>
      </c>
      <c r="J11" s="72">
        <v>8.3</v>
      </c>
      <c r="K11" s="72">
        <v>8</v>
      </c>
      <c r="L11" s="72">
        <v>8.1</v>
      </c>
      <c r="M11" s="83">
        <f>(I11+J11+K11+L11-AC11-AE11)/2</f>
        <v>8.049999999999999</v>
      </c>
      <c r="N11" s="72"/>
      <c r="O11" s="75">
        <f>N11</f>
        <v>0</v>
      </c>
      <c r="P11" s="76">
        <f>(N11)/2</f>
        <v>0</v>
      </c>
      <c r="Q11" s="87"/>
      <c r="R11" s="87"/>
      <c r="S11" s="87"/>
      <c r="T11" s="77">
        <f>Q11/2+R11+S11</f>
        <v>0</v>
      </c>
      <c r="U11" s="84">
        <f>H11+M11+P11-T11</f>
        <v>16.25</v>
      </c>
      <c r="V11" s="85">
        <f>RANK(U11,$U$10:$U$14,0)</f>
        <v>2</v>
      </c>
      <c r="Y11" s="58">
        <f>MIN(D11,E11,F11,G11)</f>
        <v>7.9</v>
      </c>
      <c r="AA11" s="58">
        <f>MAX(D11,E11,F11,G11)</f>
        <v>8.2</v>
      </c>
      <c r="AC11" s="58">
        <f>MIN(I11,J11,K11,L11)</f>
        <v>8</v>
      </c>
      <c r="AE11" s="58">
        <f>MAX(I11,J11,K11,L11)</f>
        <v>8.3</v>
      </c>
    </row>
    <row r="12" spans="1:31" s="64" customFormat="1" ht="130.5" customHeight="1">
      <c r="A12" s="57">
        <v>2</v>
      </c>
      <c r="B12" s="173" t="s">
        <v>81</v>
      </c>
      <c r="C12" s="122" t="s">
        <v>48</v>
      </c>
      <c r="D12" s="72">
        <v>8</v>
      </c>
      <c r="E12" s="72">
        <v>7.7</v>
      </c>
      <c r="F12" s="72">
        <v>8</v>
      </c>
      <c r="G12" s="72">
        <v>8.1</v>
      </c>
      <c r="H12" s="149">
        <f>(D12+E12+F12+G12-Y12-AA12)/2</f>
        <v>7.999999999999999</v>
      </c>
      <c r="I12" s="72">
        <v>7.9</v>
      </c>
      <c r="J12" s="72">
        <v>8.3</v>
      </c>
      <c r="K12" s="72">
        <v>7.8</v>
      </c>
      <c r="L12" s="72">
        <v>8.2</v>
      </c>
      <c r="M12" s="83">
        <f>(I12+J12+K12+L12-AC12-AE12)/2</f>
        <v>8.05</v>
      </c>
      <c r="N12" s="72"/>
      <c r="O12" s="75">
        <f>N12</f>
        <v>0</v>
      </c>
      <c r="P12" s="76">
        <f>(N12)/2</f>
        <v>0</v>
      </c>
      <c r="Q12" s="87"/>
      <c r="R12" s="87"/>
      <c r="S12" s="87"/>
      <c r="T12" s="77">
        <f>Q12/2+R12+S12</f>
        <v>0</v>
      </c>
      <c r="U12" s="84">
        <f>H12+M12+P12-T12</f>
        <v>16.05</v>
      </c>
      <c r="V12" s="85">
        <f>RANK(U12,$U$10:$U$14,0)</f>
        <v>3</v>
      </c>
      <c r="W12" s="58"/>
      <c r="X12" s="58"/>
      <c r="Y12" s="58">
        <f>MIN(D12,E12,F12,G12)</f>
        <v>7.7</v>
      </c>
      <c r="Z12" s="58"/>
      <c r="AA12" s="58">
        <f>MAX(D12,E12,F12,G12)</f>
        <v>8.1</v>
      </c>
      <c r="AB12" s="58"/>
      <c r="AC12" s="58">
        <f>MIN(I12,J12,K12,L12)</f>
        <v>7.8</v>
      </c>
      <c r="AD12" s="58"/>
      <c r="AE12" s="58">
        <f>MAX(I12,J12,K12,L12)</f>
        <v>8.3</v>
      </c>
    </row>
    <row r="13" spans="1:31" s="80" customFormat="1" ht="57.75" customHeight="1">
      <c r="A13" s="100"/>
      <c r="B13" s="191" t="s">
        <v>20</v>
      </c>
      <c r="C13" s="191"/>
      <c r="D13" s="8"/>
      <c r="E13" s="8"/>
      <c r="F13" s="8"/>
      <c r="G13" s="8"/>
      <c r="H13" s="169" t="s">
        <v>40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Y13" s="58" t="e">
        <f>MIN(#REF!,#REF!,#REF!,#REF!)</f>
        <v>#REF!</v>
      </c>
      <c r="AA13" s="58" t="e">
        <f>MAX(#REF!,#REF!,#REF!,#REF!)</f>
        <v>#REF!</v>
      </c>
      <c r="AC13" s="58" t="e">
        <f>MIN(#REF!,#REF!,#REF!,#REF!)</f>
        <v>#REF!</v>
      </c>
      <c r="AE13" s="58" t="e">
        <f>MAX(#REF!,#REF!,#REF!,#REF!)</f>
        <v>#REF!</v>
      </c>
    </row>
    <row r="14" spans="1:31" s="64" customFormat="1" ht="39" customHeight="1">
      <c r="A14" s="125"/>
      <c r="B14" s="30" t="s">
        <v>24</v>
      </c>
      <c r="C14" s="8"/>
      <c r="D14" s="8"/>
      <c r="E14" s="8"/>
      <c r="F14" s="8"/>
      <c r="G14" s="8"/>
      <c r="H14" s="169" t="s">
        <v>38</v>
      </c>
      <c r="I14" s="30"/>
      <c r="J14" s="30"/>
      <c r="K14" s="30" t="s">
        <v>22</v>
      </c>
      <c r="L14" s="31"/>
      <c r="M14" s="31"/>
      <c r="N14" s="31"/>
      <c r="O14"/>
      <c r="P14" s="8"/>
      <c r="Q14" s="8"/>
      <c r="R14" s="8"/>
      <c r="S14" s="8"/>
      <c r="T14" s="8"/>
      <c r="U14" s="8"/>
      <c r="V14" s="8"/>
      <c r="W14" s="58"/>
      <c r="X14" s="58"/>
      <c r="Y14" s="58" t="e">
        <f>MIN(#REF!,#REF!,#REF!,#REF!)</f>
        <v>#REF!</v>
      </c>
      <c r="Z14" s="58"/>
      <c r="AA14" s="58" t="e">
        <f>MAX(#REF!,#REF!,#REF!,#REF!)</f>
        <v>#REF!</v>
      </c>
      <c r="AB14" s="58"/>
      <c r="AC14" s="58" t="e">
        <f>MIN(#REF!,#REF!,#REF!,#REF!)</f>
        <v>#REF!</v>
      </c>
      <c r="AD14" s="58"/>
      <c r="AE14" s="58" t="e">
        <f>MAX(#REF!,#REF!,#REF!,#REF!)</f>
        <v>#REF!</v>
      </c>
    </row>
    <row r="15" spans="1:31" s="80" customFormat="1" ht="126.75" customHeight="1">
      <c r="A15" s="101"/>
      <c r="B15" s="31"/>
      <c r="C15"/>
      <c r="D15" s="20"/>
      <c r="E15" s="20"/>
      <c r="F15" s="46"/>
      <c r="G15" s="46"/>
      <c r="H15"/>
      <c r="I15" s="14"/>
      <c r="J15" s="14"/>
      <c r="K15"/>
      <c r="L15" s="14"/>
      <c r="M15" s="14"/>
      <c r="N15" s="14"/>
      <c r="O15" s="14"/>
      <c r="P15" s="14"/>
      <c r="Q15" s="8"/>
      <c r="R15" s="8"/>
      <c r="S15" s="8"/>
      <c r="T15" s="8"/>
      <c r="U15" s="8"/>
      <c r="V15" s="8"/>
      <c r="Y15" s="58" t="e">
        <f>MIN(#REF!,#REF!,#REF!,#REF!)</f>
        <v>#REF!</v>
      </c>
      <c r="AA15" s="58" t="e">
        <f>MAX(#REF!,#REF!,#REF!,#REF!)</f>
        <v>#REF!</v>
      </c>
      <c r="AC15" s="58" t="e">
        <f>MIN(#REF!,#REF!,#REF!,#REF!)</f>
        <v>#REF!</v>
      </c>
      <c r="AE15" s="58" t="e">
        <f>MAX(#REF!,#REF!,#REF!,#REF!)</f>
        <v>#REF!</v>
      </c>
    </row>
    <row r="16" spans="1:31" s="64" customFormat="1" ht="96" customHeight="1">
      <c r="A16" s="102"/>
      <c r="P16"/>
      <c r="Q16"/>
      <c r="R16"/>
      <c r="S16"/>
      <c r="T16"/>
      <c r="U16"/>
      <c r="V16"/>
      <c r="W16" s="58"/>
      <c r="X16" s="58"/>
      <c r="Y16" s="58" t="e">
        <f>MIN(#REF!,#REF!,#REF!,#REF!)</f>
        <v>#REF!</v>
      </c>
      <c r="Z16" s="58"/>
      <c r="AA16" s="58" t="e">
        <f>MAX(#REF!,#REF!,#REF!,#REF!)</f>
        <v>#REF!</v>
      </c>
      <c r="AB16" s="58"/>
      <c r="AC16" s="58" t="e">
        <f>MIN(#REF!,#REF!,#REF!,#REF!)</f>
        <v>#REF!</v>
      </c>
      <c r="AD16" s="58"/>
      <c r="AE16" s="58" t="e">
        <f>MAX(#REF!,#REF!,#REF!,#REF!)</f>
        <v>#REF!</v>
      </c>
    </row>
    <row r="17" spans="1:31" s="80" customFormat="1" ht="111" customHeight="1">
      <c r="A17" s="102"/>
      <c r="B17" s="3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Y17" s="58" t="e">
        <f>MIN(#REF!,#REF!,#REF!,#REF!)</f>
        <v>#REF!</v>
      </c>
      <c r="AA17" s="58" t="e">
        <f>MAX(#REF!,#REF!,#REF!,#REF!)</f>
        <v>#REF!</v>
      </c>
      <c r="AC17" s="58" t="e">
        <f>MIN(#REF!,#REF!,#REF!,#REF!)</f>
        <v>#REF!</v>
      </c>
      <c r="AE17" s="58" t="e">
        <f>MAX(#REF!,#REF!,#REF!,#REF!)</f>
        <v>#REF!</v>
      </c>
    </row>
    <row r="18" spans="1:31" s="64" customFormat="1" ht="112.5" customHeight="1">
      <c r="A18"/>
      <c r="B18" s="24"/>
      <c r="C18" s="24"/>
      <c r="D18"/>
      <c r="E18" s="118"/>
      <c r="F18"/>
      <c r="G18"/>
      <c r="H18"/>
      <c r="I18"/>
      <c r="J18"/>
      <c r="K18"/>
      <c r="L18"/>
      <c r="M18"/>
      <c r="N18"/>
      <c r="O18"/>
      <c r="P18" s="34"/>
      <c r="Q18"/>
      <c r="R18"/>
      <c r="S18"/>
      <c r="T18"/>
      <c r="U18" s="34"/>
      <c r="V18"/>
      <c r="W18" s="58"/>
      <c r="X18" s="58"/>
      <c r="Y18" s="58" t="e">
        <f>MIN(#REF!,#REF!,#REF!,#REF!)</f>
        <v>#REF!</v>
      </c>
      <c r="Z18" s="58"/>
      <c r="AA18" s="58" t="e">
        <f>MAX(#REF!,#REF!,#REF!,#REF!)</f>
        <v>#REF!</v>
      </c>
      <c r="AB18" s="58"/>
      <c r="AC18" s="58" t="e">
        <f>MIN(#REF!,#REF!,#REF!,#REF!)</f>
        <v>#REF!</v>
      </c>
      <c r="AD18" s="58"/>
      <c r="AE18" s="58" t="e">
        <f>MAX(#REF!,#REF!,#REF!,#REF!)</f>
        <v>#REF!</v>
      </c>
    </row>
    <row r="19" spans="1:31" s="2" customFormat="1" ht="13.5">
      <c r="A19"/>
      <c r="B19" s="24"/>
      <c r="C19" s="24"/>
      <c r="D19"/>
      <c r="E19" s="118"/>
      <c r="F19"/>
      <c r="G19"/>
      <c r="H19"/>
      <c r="I19"/>
      <c r="J19"/>
      <c r="K19"/>
      <c r="L19"/>
      <c r="M19"/>
      <c r="N19"/>
      <c r="O19"/>
      <c r="P19" s="34"/>
      <c r="Q19"/>
      <c r="R19"/>
      <c r="S19"/>
      <c r="T19"/>
      <c r="U19" s="34"/>
      <c r="V19"/>
      <c r="W19"/>
      <c r="X19"/>
      <c r="Y19"/>
      <c r="Z19"/>
      <c r="AA19"/>
      <c r="AB19"/>
      <c r="AC19"/>
      <c r="AD19"/>
      <c r="AE19"/>
    </row>
    <row r="20" spans="1:31" s="2" customFormat="1" ht="13.5">
      <c r="A20"/>
      <c r="B20" s="24"/>
      <c r="C20" s="24"/>
      <c r="D20"/>
      <c r="E20" s="118"/>
      <c r="F20"/>
      <c r="G20"/>
      <c r="H20"/>
      <c r="I20"/>
      <c r="J20"/>
      <c r="K20"/>
      <c r="L20"/>
      <c r="M20"/>
      <c r="N20"/>
      <c r="O20"/>
      <c r="P20" s="34"/>
      <c r="Q20"/>
      <c r="R20"/>
      <c r="S20"/>
      <c r="T20"/>
      <c r="U20" s="34"/>
      <c r="V20"/>
      <c r="W20"/>
      <c r="X20"/>
      <c r="Y20"/>
      <c r="Z20"/>
      <c r="AA20"/>
      <c r="AB20"/>
      <c r="AC20"/>
      <c r="AD20"/>
      <c r="AE20"/>
    </row>
    <row r="21" spans="1:31" s="2" customFormat="1" ht="12.75">
      <c r="A21"/>
      <c r="B21" s="24"/>
      <c r="C21" s="24"/>
      <c r="D21"/>
      <c r="E21"/>
      <c r="F21"/>
      <c r="G21"/>
      <c r="H21"/>
      <c r="I21"/>
      <c r="J21"/>
      <c r="K21"/>
      <c r="L21"/>
      <c r="M21"/>
      <c r="N21"/>
      <c r="O21"/>
      <c r="P21" s="34"/>
      <c r="Q21"/>
      <c r="R21"/>
      <c r="S21"/>
      <c r="T21"/>
      <c r="U21" s="34"/>
      <c r="V21"/>
      <c r="W21"/>
      <c r="X21"/>
      <c r="Y21"/>
      <c r="Z21"/>
      <c r="AA21"/>
      <c r="AB21"/>
      <c r="AC21"/>
      <c r="AD21"/>
      <c r="AE21"/>
    </row>
    <row r="22" spans="1:31" s="2" customFormat="1" ht="12.75">
      <c r="A22"/>
      <c r="B22" s="24"/>
      <c r="C22" s="24"/>
      <c r="D22"/>
      <c r="E22"/>
      <c r="F22"/>
      <c r="G22"/>
      <c r="H22"/>
      <c r="I22"/>
      <c r="J22"/>
      <c r="K22"/>
      <c r="L22"/>
      <c r="M22"/>
      <c r="N22"/>
      <c r="O22"/>
      <c r="P22" s="34"/>
      <c r="Q22"/>
      <c r="R22"/>
      <c r="S22"/>
      <c r="T22"/>
      <c r="U22" s="34"/>
      <c r="V22"/>
      <c r="W22"/>
      <c r="X22"/>
      <c r="Y22"/>
      <c r="Z22"/>
      <c r="AA22"/>
      <c r="AB22"/>
      <c r="AC22"/>
      <c r="AD22"/>
      <c r="AE22"/>
    </row>
    <row r="23" spans="1:31" s="2" customFormat="1" ht="12.75">
      <c r="A23"/>
      <c r="B23" s="24"/>
      <c r="C23" s="24"/>
      <c r="D23"/>
      <c r="E23"/>
      <c r="F23"/>
      <c r="G23"/>
      <c r="H23"/>
      <c r="I23"/>
      <c r="J23"/>
      <c r="K23"/>
      <c r="L23"/>
      <c r="M23"/>
      <c r="N23"/>
      <c r="O23"/>
      <c r="P23" s="34"/>
      <c r="Q23"/>
      <c r="R23"/>
      <c r="S23"/>
      <c r="T23"/>
      <c r="U23" s="34"/>
      <c r="V23"/>
      <c r="W23"/>
      <c r="X23"/>
      <c r="Y23"/>
      <c r="Z23"/>
      <c r="AA23"/>
      <c r="AB23"/>
      <c r="AC23"/>
      <c r="AD23"/>
      <c r="AE23"/>
    </row>
  </sheetData>
  <sheetProtection/>
  <mergeCells count="6">
    <mergeCell ref="B13:C13"/>
    <mergeCell ref="V8:V9"/>
    <mergeCell ref="D8:H8"/>
    <mergeCell ref="I8:M8"/>
    <mergeCell ref="N8:P8"/>
    <mergeCell ref="Q8:T8"/>
  </mergeCells>
  <printOptions/>
  <pageMargins left="0.2755905511811024" right="0.2362204724409449" top="0.3937007874015748" bottom="0.7480314960629921" header="0.31496062992125984" footer="0.31496062992125984"/>
  <pageSetup horizontalDpi="600" verticalDpi="600" orientation="landscape" paperSize="9" scale="68" r:id="rId1"/>
  <rowBreaks count="1" manualBreakCount="1">
    <brk id="15" max="21" man="1"/>
  </rowBreaks>
  <colBreaks count="1" manualBreakCount="1"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3"/>
  <sheetViews>
    <sheetView view="pageBreakPreview" zoomScaleSheetLayoutView="100" zoomScalePageLayoutView="0" workbookViewId="0" topLeftCell="A7">
      <selection activeCell="R10" sqref="R10"/>
    </sheetView>
  </sheetViews>
  <sheetFormatPr defaultColWidth="9.140625" defaultRowHeight="12.75"/>
  <cols>
    <col min="1" max="1" width="3.421875" style="0" customWidth="1"/>
    <col min="2" max="2" width="25.7109375" style="24" customWidth="1"/>
    <col min="3" max="3" width="15.140625" style="24" customWidth="1"/>
    <col min="4" max="15" width="6.28125" style="0" customWidth="1"/>
    <col min="16" max="16" width="6.28125" style="34" customWidth="1"/>
    <col min="17" max="20" width="6.28125" style="0" customWidth="1"/>
    <col min="21" max="21" width="6.28125" style="34" customWidth="1"/>
    <col min="22" max="22" width="6.28125" style="0" customWidth="1"/>
  </cols>
  <sheetData>
    <row r="1" spans="1:22" ht="15">
      <c r="A1" s="11"/>
      <c r="B1" s="68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22" ht="15">
      <c r="A4" s="37"/>
      <c r="B4" s="39"/>
      <c r="C4" s="39"/>
      <c r="D4" s="37"/>
      <c r="E4" s="40"/>
      <c r="F4" s="40"/>
      <c r="G4" s="40"/>
      <c r="H4" s="37"/>
      <c r="I4" s="48" t="s">
        <v>43</v>
      </c>
      <c r="J4" s="11"/>
      <c r="K4" s="36"/>
      <c r="L4" s="36"/>
      <c r="M4" s="36"/>
      <c r="N4" s="36"/>
      <c r="O4" s="36"/>
      <c r="P4" s="41"/>
      <c r="Q4" s="37"/>
      <c r="R4" s="40" t="s">
        <v>39</v>
      </c>
      <c r="T4" s="5"/>
      <c r="U4" s="42"/>
      <c r="V4" s="40"/>
    </row>
    <row r="5" spans="1:22" ht="15">
      <c r="A5" s="37"/>
      <c r="B5" s="39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</row>
    <row r="6" spans="1:33" ht="15.75">
      <c r="A6" s="50"/>
      <c r="B6" s="6"/>
      <c r="C6" s="23"/>
      <c r="D6" s="6"/>
      <c r="E6" s="6"/>
      <c r="F6" s="6"/>
      <c r="G6" s="6"/>
      <c r="H6" s="107"/>
      <c r="I6" s="138"/>
      <c r="J6" s="8"/>
      <c r="K6" s="108"/>
      <c r="L6" s="6"/>
      <c r="M6" s="6"/>
      <c r="N6" s="6"/>
      <c r="O6" s="6"/>
      <c r="P6" s="32"/>
      <c r="Q6" s="45" t="s">
        <v>41</v>
      </c>
      <c r="R6" s="6"/>
      <c r="S6" s="6"/>
      <c r="T6" s="6"/>
      <c r="U6" s="32"/>
      <c r="V6" s="6"/>
      <c r="W6" s="7"/>
      <c r="X6" s="109"/>
      <c r="Y6" s="109"/>
      <c r="Z6" s="109"/>
      <c r="AA6" s="109"/>
      <c r="AB6" s="109"/>
      <c r="AC6" s="109"/>
      <c r="AD6" s="109"/>
      <c r="AE6" s="109"/>
      <c r="AF6" s="110"/>
      <c r="AG6" s="50"/>
    </row>
    <row r="7" spans="2:33" ht="15">
      <c r="B7" s="142"/>
      <c r="C7" s="146"/>
      <c r="D7" s="139"/>
      <c r="E7" s="141"/>
      <c r="F7" s="141"/>
      <c r="G7" s="141"/>
      <c r="H7" s="141"/>
      <c r="I7" s="116"/>
      <c r="J7" s="139"/>
      <c r="K7" s="116"/>
      <c r="L7" s="116"/>
      <c r="M7" s="116"/>
      <c r="N7" s="147"/>
      <c r="O7" s="21" t="s">
        <v>89</v>
      </c>
      <c r="R7" s="21"/>
      <c r="S7" s="22"/>
      <c r="T7" s="10"/>
      <c r="U7" s="33"/>
      <c r="V7" s="7"/>
      <c r="X7" s="50"/>
      <c r="Y7" s="50"/>
      <c r="Z7" s="50"/>
      <c r="AA7" s="50"/>
      <c r="AB7" s="50"/>
      <c r="AC7" s="50"/>
      <c r="AD7" s="50"/>
      <c r="AE7" s="50"/>
      <c r="AF7" s="111"/>
      <c r="AG7" s="50"/>
    </row>
    <row r="8" spans="1:22" ht="13.5">
      <c r="A8" s="16"/>
      <c r="B8" s="69"/>
      <c r="C8" s="96"/>
      <c r="D8" s="190" t="s">
        <v>1</v>
      </c>
      <c r="E8" s="190"/>
      <c r="F8" s="190"/>
      <c r="G8" s="190"/>
      <c r="H8" s="190"/>
      <c r="I8" s="190" t="s">
        <v>0</v>
      </c>
      <c r="J8" s="190"/>
      <c r="K8" s="190"/>
      <c r="L8" s="190"/>
      <c r="M8" s="190"/>
      <c r="N8" s="190" t="s">
        <v>2</v>
      </c>
      <c r="O8" s="190"/>
      <c r="P8" s="190"/>
      <c r="Q8" s="190" t="s">
        <v>3</v>
      </c>
      <c r="R8" s="190"/>
      <c r="S8" s="190"/>
      <c r="T8" s="190"/>
      <c r="U8" s="65"/>
      <c r="V8" s="189" t="s">
        <v>17</v>
      </c>
    </row>
    <row r="9" spans="1:22" ht="41.25">
      <c r="A9" s="52" t="s">
        <v>5</v>
      </c>
      <c r="B9" s="70" t="s">
        <v>6</v>
      </c>
      <c r="C9" s="52" t="s">
        <v>32</v>
      </c>
      <c r="D9" s="26">
        <v>1</v>
      </c>
      <c r="E9" s="26">
        <v>2</v>
      </c>
      <c r="F9" s="26">
        <v>3</v>
      </c>
      <c r="G9" s="26">
        <v>4</v>
      </c>
      <c r="H9" s="148" t="s">
        <v>7</v>
      </c>
      <c r="I9" s="26">
        <v>1</v>
      </c>
      <c r="J9" s="26">
        <v>2</v>
      </c>
      <c r="K9" s="26">
        <v>3</v>
      </c>
      <c r="L9" s="26">
        <v>4</v>
      </c>
      <c r="M9" s="54" t="s">
        <v>7</v>
      </c>
      <c r="N9" s="26">
        <v>1</v>
      </c>
      <c r="O9" s="26">
        <v>2</v>
      </c>
      <c r="P9" s="66" t="s">
        <v>7</v>
      </c>
      <c r="Q9" s="26" t="s">
        <v>8</v>
      </c>
      <c r="R9" s="26" t="s">
        <v>9</v>
      </c>
      <c r="S9" s="55" t="s">
        <v>15</v>
      </c>
      <c r="T9" s="56" t="s">
        <v>16</v>
      </c>
      <c r="U9" s="67" t="s">
        <v>10</v>
      </c>
      <c r="V9" s="189"/>
    </row>
    <row r="10" spans="1:33" ht="124.5">
      <c r="A10" s="57">
        <v>2</v>
      </c>
      <c r="B10" s="172" t="s">
        <v>86</v>
      </c>
      <c r="C10" s="115" t="s">
        <v>48</v>
      </c>
      <c r="D10" s="72">
        <v>8.7</v>
      </c>
      <c r="E10" s="72">
        <v>8.5</v>
      </c>
      <c r="F10" s="72">
        <v>8.7</v>
      </c>
      <c r="G10" s="72">
        <v>8.8</v>
      </c>
      <c r="H10" s="149">
        <f>(D10+E10+F10+G10-Y10-AA10)/2</f>
        <v>8.700000000000001</v>
      </c>
      <c r="I10" s="72">
        <v>8.8</v>
      </c>
      <c r="J10" s="72">
        <v>8.9</v>
      </c>
      <c r="K10" s="72">
        <v>8.6</v>
      </c>
      <c r="L10" s="72">
        <v>8.7</v>
      </c>
      <c r="M10" s="83">
        <f>(I10+J10+K10+L10-AC10-AE10)/2</f>
        <v>8.75</v>
      </c>
      <c r="N10" s="72"/>
      <c r="O10" s="75">
        <f>N10</f>
        <v>0</v>
      </c>
      <c r="P10" s="76">
        <f>(N10)/2</f>
        <v>0</v>
      </c>
      <c r="Q10" s="87"/>
      <c r="R10" s="87"/>
      <c r="S10" s="87"/>
      <c r="T10" s="77">
        <f>Q10/2+R10+S10</f>
        <v>0</v>
      </c>
      <c r="U10" s="84">
        <f>H10+M10+P10-T10</f>
        <v>17.450000000000003</v>
      </c>
      <c r="V10" s="85">
        <f>RANK(U10,$U$10:$U$14,0)</f>
        <v>1</v>
      </c>
      <c r="W10" s="58"/>
      <c r="X10" s="58"/>
      <c r="Y10" s="58">
        <f>MIN(D10,E10,F10,G10)</f>
        <v>8.5</v>
      </c>
      <c r="Z10" s="58"/>
      <c r="AA10" s="58">
        <f>MAX(D10,E10,F10,G10)</f>
        <v>8.8</v>
      </c>
      <c r="AB10" s="58"/>
      <c r="AC10" s="58">
        <f>MIN(I10,J10,K10,L10)</f>
        <v>8.6</v>
      </c>
      <c r="AD10" s="58"/>
      <c r="AE10" s="58">
        <f>MAX(I10,J10,K10,L10)</f>
        <v>8.9</v>
      </c>
      <c r="AF10" s="64"/>
      <c r="AG10" s="64"/>
    </row>
    <row r="11" spans="1:33" ht="124.5">
      <c r="A11" s="57">
        <v>3</v>
      </c>
      <c r="B11" s="170" t="s">
        <v>87</v>
      </c>
      <c r="C11" s="115" t="s">
        <v>48</v>
      </c>
      <c r="D11" s="72">
        <v>8.2</v>
      </c>
      <c r="E11" s="72">
        <v>8.4</v>
      </c>
      <c r="F11" s="72">
        <v>8.2</v>
      </c>
      <c r="G11" s="72">
        <v>8.4</v>
      </c>
      <c r="H11" s="149">
        <f>(D11+E11+F11+G11-Y11-AA11)/2</f>
        <v>8.3</v>
      </c>
      <c r="I11" s="72">
        <v>8.5</v>
      </c>
      <c r="J11" s="72">
        <v>8.4</v>
      </c>
      <c r="K11" s="72">
        <v>8.1</v>
      </c>
      <c r="L11" s="72">
        <v>8.4</v>
      </c>
      <c r="M11" s="83">
        <f>(I11+J11+K11+L11-AC11-AE11)/2</f>
        <v>8.399999999999999</v>
      </c>
      <c r="N11" s="72"/>
      <c r="O11" s="75">
        <f>N11</f>
        <v>0</v>
      </c>
      <c r="P11" s="76">
        <f>(N11)/2</f>
        <v>0</v>
      </c>
      <c r="Q11" s="87"/>
      <c r="R11" s="87"/>
      <c r="S11" s="87"/>
      <c r="T11" s="77">
        <f>Q11/2+R11+S11</f>
        <v>0</v>
      </c>
      <c r="U11" s="84">
        <f>H11+M11+P11-T11</f>
        <v>16.7</v>
      </c>
      <c r="V11" s="85">
        <f>RANK(U11,$U$10:$U$14,0)</f>
        <v>2</v>
      </c>
      <c r="W11" s="80"/>
      <c r="X11" s="80"/>
      <c r="Y11" s="58">
        <f>MIN(D11,E11,F11,G11)</f>
        <v>8.2</v>
      </c>
      <c r="Z11" s="80"/>
      <c r="AA11" s="58">
        <f>MAX(D11,E11,F11,G11)</f>
        <v>8.4</v>
      </c>
      <c r="AB11" s="80"/>
      <c r="AC11" s="58">
        <f>MIN(I11,J11,K11,L11)</f>
        <v>8.1</v>
      </c>
      <c r="AD11" s="80"/>
      <c r="AE11" s="58">
        <f>MAX(I11,J11,K11,L11)</f>
        <v>8.5</v>
      </c>
      <c r="AF11" s="80"/>
      <c r="AG11" s="80"/>
    </row>
    <row r="12" spans="1:33" ht="124.5">
      <c r="A12" s="57">
        <v>1</v>
      </c>
      <c r="B12" s="173" t="s">
        <v>85</v>
      </c>
      <c r="C12" s="122" t="s">
        <v>44</v>
      </c>
      <c r="D12" s="72">
        <v>7.7</v>
      </c>
      <c r="E12" s="72">
        <v>8.2</v>
      </c>
      <c r="F12" s="72">
        <v>8</v>
      </c>
      <c r="G12" s="72">
        <v>8</v>
      </c>
      <c r="H12" s="149">
        <f>(D12+E12+F12+G12-Y12-AA12)/2</f>
        <v>8</v>
      </c>
      <c r="I12" s="72">
        <v>8.4</v>
      </c>
      <c r="J12" s="72">
        <v>8.4</v>
      </c>
      <c r="K12" s="72">
        <v>8</v>
      </c>
      <c r="L12" s="72">
        <v>8</v>
      </c>
      <c r="M12" s="83">
        <f>(I12+J12+K12+L12-AC12-AE12)/2</f>
        <v>8.2</v>
      </c>
      <c r="N12" s="72"/>
      <c r="O12" s="75"/>
      <c r="P12" s="76">
        <f>(N12)/2</f>
        <v>0</v>
      </c>
      <c r="Q12" s="87"/>
      <c r="R12" s="87"/>
      <c r="S12" s="87"/>
      <c r="T12" s="77">
        <f>Q12/2+R12+S12</f>
        <v>0</v>
      </c>
      <c r="U12" s="84">
        <f>H12+M12+P12-T12</f>
        <v>16.2</v>
      </c>
      <c r="V12" s="85">
        <f>RANK(U12,$U$10:$U$14,0)</f>
        <v>3</v>
      </c>
      <c r="W12" s="58"/>
      <c r="X12" s="58"/>
      <c r="Y12" s="58">
        <f>MIN(D12,E12,F12,G12)</f>
        <v>7.7</v>
      </c>
      <c r="Z12" s="58"/>
      <c r="AA12" s="58">
        <f>MAX(D12,E12,F12,G12)</f>
        <v>8.2</v>
      </c>
      <c r="AB12" s="58"/>
      <c r="AC12" s="58">
        <f>MIN(I12,J12,K12,L12)</f>
        <v>8</v>
      </c>
      <c r="AD12" s="58"/>
      <c r="AE12" s="58">
        <f>MAX(I12,J12,K12,L12)</f>
        <v>8.4</v>
      </c>
      <c r="AF12" s="64"/>
      <c r="AG12" s="64"/>
    </row>
    <row r="13" spans="1:33" ht="13.5">
      <c r="A13" s="100"/>
      <c r="B13" s="2"/>
      <c r="C13" s="2"/>
      <c r="D13" s="8"/>
      <c r="E13" s="8"/>
      <c r="F13" s="8"/>
      <c r="G13" s="8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0"/>
      <c r="X13" s="80"/>
      <c r="Y13" s="58" t="e">
        <f>MIN(#REF!,#REF!,#REF!,#REF!)</f>
        <v>#REF!</v>
      </c>
      <c r="Z13" s="80"/>
      <c r="AA13" s="58" t="e">
        <f>MAX(#REF!,#REF!,#REF!,#REF!)</f>
        <v>#REF!</v>
      </c>
      <c r="AB13" s="80"/>
      <c r="AC13" s="58" t="e">
        <f>MIN(#REF!,#REF!,#REF!,#REF!)</f>
        <v>#REF!</v>
      </c>
      <c r="AD13" s="80"/>
      <c r="AE13" s="58" t="e">
        <f>MAX(#REF!,#REF!,#REF!,#REF!)</f>
        <v>#REF!</v>
      </c>
      <c r="AF13" s="80"/>
      <c r="AG13" s="80"/>
    </row>
    <row r="14" spans="1:33" ht="13.5">
      <c r="A14" s="125"/>
      <c r="B14" s="191" t="s">
        <v>20</v>
      </c>
      <c r="C14" s="191"/>
      <c r="D14" s="8"/>
      <c r="E14" s="8"/>
      <c r="F14" s="8"/>
      <c r="G14" s="8"/>
      <c r="H14" s="20" t="s">
        <v>40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8"/>
      <c r="X14" s="58"/>
      <c r="Y14" s="58" t="e">
        <f>MIN(#REF!,#REF!,#REF!,#REF!)</f>
        <v>#REF!</v>
      </c>
      <c r="Z14" s="58"/>
      <c r="AA14" s="58" t="e">
        <f>MAX(#REF!,#REF!,#REF!,#REF!)</f>
        <v>#REF!</v>
      </c>
      <c r="AB14" s="58"/>
      <c r="AC14" s="58" t="e">
        <f>MIN(#REF!,#REF!,#REF!,#REF!)</f>
        <v>#REF!</v>
      </c>
      <c r="AD14" s="58"/>
      <c r="AE14" s="58" t="e">
        <f>MAX(#REF!,#REF!,#REF!,#REF!)</f>
        <v>#REF!</v>
      </c>
      <c r="AF14" s="64"/>
      <c r="AG14" s="64"/>
    </row>
    <row r="15" spans="1:33" ht="13.5">
      <c r="A15" s="101"/>
      <c r="B15" s="31"/>
      <c r="C15"/>
      <c r="D15" s="20"/>
      <c r="E15" s="20"/>
      <c r="F15" s="46"/>
      <c r="G15" s="46"/>
      <c r="I15" s="14"/>
      <c r="J15" s="14"/>
      <c r="L15" s="14"/>
      <c r="M15" s="14"/>
      <c r="N15" s="14"/>
      <c r="O15" s="14"/>
      <c r="P15" s="14"/>
      <c r="Q15" s="8"/>
      <c r="R15" s="8"/>
      <c r="S15" s="8"/>
      <c r="T15" s="8"/>
      <c r="U15" s="8"/>
      <c r="V15" s="8"/>
      <c r="W15" s="80"/>
      <c r="X15" s="80"/>
      <c r="Y15" s="58" t="e">
        <f>MIN(#REF!,#REF!,#REF!,#REF!)</f>
        <v>#REF!</v>
      </c>
      <c r="Z15" s="80"/>
      <c r="AA15" s="58" t="e">
        <f>MAX(#REF!,#REF!,#REF!,#REF!)</f>
        <v>#REF!</v>
      </c>
      <c r="AB15" s="80"/>
      <c r="AC15" s="58" t="e">
        <f>MIN(#REF!,#REF!,#REF!,#REF!)</f>
        <v>#REF!</v>
      </c>
      <c r="AD15" s="80"/>
      <c r="AE15" s="58" t="e">
        <f>MAX(#REF!,#REF!,#REF!,#REF!)</f>
        <v>#REF!</v>
      </c>
      <c r="AF15" s="80"/>
      <c r="AG15" s="80"/>
    </row>
    <row r="16" spans="1:33" ht="13.5">
      <c r="A16" s="102"/>
      <c r="B16" s="30" t="s">
        <v>24</v>
      </c>
      <c r="C16" s="8"/>
      <c r="D16" s="8"/>
      <c r="E16" s="8"/>
      <c r="F16" s="8"/>
      <c r="G16" s="8"/>
      <c r="H16" s="20" t="s">
        <v>38</v>
      </c>
      <c r="I16" s="8"/>
      <c r="J16" s="8"/>
      <c r="K16" s="8" t="s">
        <v>22</v>
      </c>
      <c r="P16"/>
      <c r="U16"/>
      <c r="W16" s="58"/>
      <c r="X16" s="58"/>
      <c r="Y16" s="58" t="e">
        <f>MIN(#REF!,#REF!,#REF!,#REF!)</f>
        <v>#REF!</v>
      </c>
      <c r="Z16" s="58"/>
      <c r="AA16" s="58" t="e">
        <f>MAX(#REF!,#REF!,#REF!,#REF!)</f>
        <v>#REF!</v>
      </c>
      <c r="AB16" s="58"/>
      <c r="AC16" s="58" t="e">
        <f>MIN(#REF!,#REF!,#REF!,#REF!)</f>
        <v>#REF!</v>
      </c>
      <c r="AD16" s="58"/>
      <c r="AE16" s="58" t="e">
        <f>MAX(#REF!,#REF!,#REF!,#REF!)</f>
        <v>#REF!</v>
      </c>
      <c r="AF16" s="64"/>
      <c r="AG16" s="64"/>
    </row>
    <row r="17" spans="1:33" ht="12.75">
      <c r="A17" s="102"/>
      <c r="B17" s="31"/>
      <c r="C17"/>
      <c r="P17"/>
      <c r="U17"/>
      <c r="W17" s="80"/>
      <c r="X17" s="80"/>
      <c r="Y17" s="58" t="e">
        <f>MIN(#REF!,#REF!,#REF!,#REF!)</f>
        <v>#REF!</v>
      </c>
      <c r="Z17" s="80"/>
      <c r="AA17" s="58" t="e">
        <f>MAX(#REF!,#REF!,#REF!,#REF!)</f>
        <v>#REF!</v>
      </c>
      <c r="AB17" s="80"/>
      <c r="AC17" s="58" t="e">
        <f>MIN(#REF!,#REF!,#REF!,#REF!)</f>
        <v>#REF!</v>
      </c>
      <c r="AD17" s="80"/>
      <c r="AE17" s="58" t="e">
        <f>MAX(#REF!,#REF!,#REF!,#REF!)</f>
        <v>#REF!</v>
      </c>
      <c r="AF17" s="80"/>
      <c r="AG17" s="80"/>
    </row>
    <row r="18" spans="5:33" ht="13.5">
      <c r="E18" s="118"/>
      <c r="W18" s="58"/>
      <c r="X18" s="58"/>
      <c r="Y18" s="58" t="e">
        <f>MIN(#REF!,#REF!,#REF!,#REF!)</f>
        <v>#REF!</v>
      </c>
      <c r="Z18" s="58"/>
      <c r="AA18" s="58" t="e">
        <f>MAX(#REF!,#REF!,#REF!,#REF!)</f>
        <v>#REF!</v>
      </c>
      <c r="AB18" s="58"/>
      <c r="AC18" s="58" t="e">
        <f>MIN(#REF!,#REF!,#REF!,#REF!)</f>
        <v>#REF!</v>
      </c>
      <c r="AD18" s="58"/>
      <c r="AE18" s="58" t="e">
        <f>MAX(#REF!,#REF!,#REF!,#REF!)</f>
        <v>#REF!</v>
      </c>
      <c r="AF18" s="64"/>
      <c r="AG18" s="64"/>
    </row>
    <row r="19" spans="5:33" ht="13.5">
      <c r="E19" s="118"/>
      <c r="AF19" s="2"/>
      <c r="AG19" s="2"/>
    </row>
    <row r="20" spans="5:33" ht="13.5">
      <c r="E20" s="118"/>
      <c r="AF20" s="2"/>
      <c r="AG20" s="2"/>
    </row>
    <row r="21" spans="32:33" ht="12.75">
      <c r="AF21" s="2"/>
      <c r="AG21" s="2"/>
    </row>
    <row r="22" spans="32:33" ht="12.75">
      <c r="AF22" s="2"/>
      <c r="AG22" s="2"/>
    </row>
    <row r="23" spans="32:33" ht="12.75">
      <c r="AF23" s="2"/>
      <c r="AG23" s="2"/>
    </row>
  </sheetData>
  <sheetProtection/>
  <mergeCells count="6">
    <mergeCell ref="D8:H8"/>
    <mergeCell ref="I8:M8"/>
    <mergeCell ref="N8:P8"/>
    <mergeCell ref="Q8:T8"/>
    <mergeCell ref="V8:V9"/>
    <mergeCell ref="B14:C1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6"/>
  <sheetViews>
    <sheetView view="pageBreakPreview" zoomScaleSheetLayoutView="100" zoomScalePageLayoutView="0" workbookViewId="0" topLeftCell="A1">
      <selection activeCell="S16" sqref="S16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19.281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7" width="6.421875" style="0" customWidth="1"/>
    <col min="18" max="18" width="5.28125" style="0" customWidth="1"/>
    <col min="19" max="19" width="4.28125" style="0" customWidth="1"/>
    <col min="20" max="20" width="5.57421875" style="0" customWidth="1"/>
    <col min="21" max="22" width="6.8515625" style="0" customWidth="1"/>
    <col min="23" max="23" width="7.421875" style="0" customWidth="1"/>
    <col min="26" max="26" width="10.8515625" style="0" bestFit="1" customWidth="1"/>
    <col min="28" max="28" width="10.8515625" style="0" bestFit="1" customWidth="1"/>
    <col min="33" max="33" width="9.140625" style="2" customWidth="1"/>
  </cols>
  <sheetData>
    <row r="1" spans="1:33" ht="15">
      <c r="A1" s="11"/>
      <c r="B1" s="68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42"/>
      <c r="R1" s="36"/>
      <c r="S1" s="36"/>
      <c r="T1" s="36"/>
      <c r="U1" s="37"/>
      <c r="V1" s="38"/>
      <c r="W1" s="11"/>
      <c r="AG1"/>
    </row>
    <row r="2" spans="1:33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26</v>
      </c>
      <c r="K2" s="36"/>
      <c r="L2" s="36"/>
      <c r="M2" s="36"/>
      <c r="N2" s="36"/>
      <c r="O2" s="36"/>
      <c r="P2" s="42"/>
      <c r="Q2" s="42"/>
      <c r="R2" s="36"/>
      <c r="S2" s="36"/>
      <c r="T2" s="36"/>
      <c r="U2" s="40"/>
      <c r="V2" s="41"/>
      <c r="W2" s="37"/>
      <c r="AG2"/>
    </row>
    <row r="3" spans="1:33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42"/>
      <c r="R3" s="36"/>
      <c r="S3" s="36"/>
      <c r="T3" s="36"/>
      <c r="U3" s="40"/>
      <c r="V3" s="41"/>
      <c r="W3" s="37"/>
      <c r="AG3"/>
    </row>
    <row r="4" spans="1:38" ht="15">
      <c r="A4" s="37"/>
      <c r="B4" s="37"/>
      <c r="C4" s="39"/>
      <c r="D4" s="37"/>
      <c r="E4" s="40"/>
      <c r="F4" s="40"/>
      <c r="G4" s="40"/>
      <c r="H4" s="37"/>
      <c r="I4" s="48" t="s">
        <v>43</v>
      </c>
      <c r="J4" s="11"/>
      <c r="K4" s="36"/>
      <c r="L4" s="36"/>
      <c r="M4" s="36"/>
      <c r="N4" s="36"/>
      <c r="O4" s="36"/>
      <c r="P4" s="41"/>
      <c r="Q4" s="41"/>
      <c r="R4" s="37"/>
      <c r="S4" s="37" t="s">
        <v>19</v>
      </c>
      <c r="T4" s="40" t="s">
        <v>37</v>
      </c>
      <c r="U4" s="5"/>
      <c r="V4" s="42"/>
      <c r="W4" s="40"/>
      <c r="X4" s="40"/>
      <c r="Y4" s="37"/>
      <c r="Z4" s="37"/>
      <c r="AA4" s="37"/>
      <c r="AB4" s="37"/>
      <c r="AC4" s="37"/>
      <c r="AD4" s="37"/>
      <c r="AE4" s="37"/>
      <c r="AF4" s="37"/>
      <c r="AG4" s="11"/>
      <c r="AH4" s="11"/>
      <c r="AI4" s="11"/>
      <c r="AJ4" s="11"/>
      <c r="AK4" s="11"/>
      <c r="AL4" s="11"/>
    </row>
    <row r="5" spans="1:38" ht="15">
      <c r="A5" s="37"/>
      <c r="B5" s="37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8"/>
      <c r="R5" s="37"/>
      <c r="S5" s="11"/>
      <c r="T5" s="40" t="s">
        <v>21</v>
      </c>
      <c r="U5" s="40"/>
      <c r="V5" s="41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/>
      <c r="AH5" s="11"/>
      <c r="AI5" s="11"/>
      <c r="AJ5" s="11"/>
      <c r="AK5" s="11"/>
      <c r="AL5" s="11"/>
    </row>
    <row r="6" spans="1:38" ht="15.75">
      <c r="A6" s="6"/>
      <c r="B6" s="6"/>
      <c r="C6" s="23"/>
      <c r="D6" s="6"/>
      <c r="E6" s="6"/>
      <c r="F6" s="6"/>
      <c r="G6" s="6"/>
      <c r="H6" s="143"/>
      <c r="I6" s="144"/>
      <c r="J6" s="116"/>
      <c r="K6" s="6"/>
      <c r="L6" s="6"/>
      <c r="M6" s="6"/>
      <c r="N6" s="6"/>
      <c r="O6" s="6"/>
      <c r="P6" s="32"/>
      <c r="Q6" s="32"/>
      <c r="R6" s="45" t="s">
        <v>42</v>
      </c>
      <c r="S6" s="6"/>
      <c r="T6" s="6"/>
      <c r="U6" s="6"/>
      <c r="V6" s="32"/>
      <c r="W6" s="6"/>
      <c r="X6" s="6"/>
      <c r="Y6" s="6"/>
      <c r="Z6" s="6"/>
      <c r="AA6" s="6"/>
      <c r="AB6" s="6"/>
      <c r="AC6" s="6"/>
      <c r="AD6" s="6"/>
      <c r="AE6" s="6"/>
      <c r="AF6" s="6"/>
      <c r="AG6" s="4"/>
      <c r="AH6" s="4"/>
      <c r="AI6" s="4"/>
      <c r="AJ6" s="4"/>
      <c r="AK6" s="4"/>
      <c r="AL6" s="4"/>
    </row>
    <row r="7" spans="1:33" ht="15.75">
      <c r="A7" s="10"/>
      <c r="B7" s="7"/>
      <c r="C7" s="7"/>
      <c r="D7" s="12"/>
      <c r="E7" s="12"/>
      <c r="F7" s="12"/>
      <c r="G7" s="12"/>
      <c r="H7" s="12"/>
      <c r="I7" s="7"/>
      <c r="J7" s="7"/>
      <c r="K7" s="21" t="s">
        <v>88</v>
      </c>
      <c r="L7" s="12"/>
      <c r="P7" s="13"/>
      <c r="Q7" s="13"/>
      <c r="S7" s="8"/>
      <c r="T7" s="9"/>
      <c r="U7" s="10"/>
      <c r="V7" s="7"/>
      <c r="W7" s="7"/>
      <c r="X7" s="7"/>
      <c r="Y7" s="7"/>
      <c r="Z7" s="10"/>
      <c r="AA7" s="7"/>
      <c r="AB7" s="7"/>
      <c r="AC7" s="7"/>
      <c r="AD7" s="7"/>
      <c r="AE7" s="7"/>
      <c r="AF7" s="7"/>
      <c r="AG7" s="3"/>
    </row>
    <row r="8" spans="1:38" ht="13.5">
      <c r="A8" s="25"/>
      <c r="B8" s="25"/>
      <c r="C8" s="25"/>
      <c r="D8" s="190" t="s">
        <v>1</v>
      </c>
      <c r="E8" s="190"/>
      <c r="F8" s="190"/>
      <c r="G8" s="190"/>
      <c r="H8" s="190"/>
      <c r="I8" s="190" t="s">
        <v>0</v>
      </c>
      <c r="J8" s="190"/>
      <c r="K8" s="190"/>
      <c r="L8" s="190"/>
      <c r="M8" s="190"/>
      <c r="N8" s="190" t="s">
        <v>2</v>
      </c>
      <c r="O8" s="190"/>
      <c r="P8" s="190"/>
      <c r="Q8" s="51"/>
      <c r="R8" s="193" t="s">
        <v>3</v>
      </c>
      <c r="S8" s="193"/>
      <c r="T8" s="193"/>
      <c r="U8" s="193"/>
      <c r="V8" s="25"/>
      <c r="W8" s="192" t="s">
        <v>4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27">
      <c r="A9" s="59" t="s">
        <v>5</v>
      </c>
      <c r="B9" s="59" t="s">
        <v>6</v>
      </c>
      <c r="C9" s="52" t="s">
        <v>32</v>
      </c>
      <c r="D9" s="28">
        <v>1</v>
      </c>
      <c r="E9" s="28">
        <v>2</v>
      </c>
      <c r="F9" s="28">
        <v>3</v>
      </c>
      <c r="G9" s="28">
        <v>4</v>
      </c>
      <c r="H9" s="60" t="s">
        <v>7</v>
      </c>
      <c r="I9" s="28">
        <v>1</v>
      </c>
      <c r="J9" s="28">
        <v>2</v>
      </c>
      <c r="K9" s="28">
        <v>3</v>
      </c>
      <c r="L9" s="28">
        <v>4</v>
      </c>
      <c r="M9" s="61" t="s">
        <v>7</v>
      </c>
      <c r="N9" s="28">
        <v>1</v>
      </c>
      <c r="O9" s="28">
        <v>2</v>
      </c>
      <c r="P9" s="62" t="s">
        <v>7</v>
      </c>
      <c r="Q9" s="178" t="s">
        <v>92</v>
      </c>
      <c r="R9" s="28" t="s">
        <v>8</v>
      </c>
      <c r="S9" s="28" t="s">
        <v>9</v>
      </c>
      <c r="T9" s="88" t="s">
        <v>15</v>
      </c>
      <c r="U9" s="63" t="s">
        <v>16</v>
      </c>
      <c r="V9" s="29" t="s">
        <v>10</v>
      </c>
      <c r="W9" s="192"/>
      <c r="X9" s="17"/>
      <c r="Y9" s="17"/>
      <c r="Z9" s="17" t="s">
        <v>11</v>
      </c>
      <c r="AA9" s="18"/>
      <c r="AB9" s="17" t="s">
        <v>12</v>
      </c>
      <c r="AC9" s="18"/>
      <c r="AD9" s="17" t="s">
        <v>13</v>
      </c>
      <c r="AE9" s="18"/>
      <c r="AF9" s="17" t="s">
        <v>14</v>
      </c>
      <c r="AG9" s="17"/>
      <c r="AH9" s="17"/>
      <c r="AI9" s="17"/>
      <c r="AJ9" s="17"/>
      <c r="AK9" s="17"/>
      <c r="AL9" s="17"/>
    </row>
    <row r="10" spans="1:38" ht="30.75">
      <c r="A10" s="57">
        <v>3</v>
      </c>
      <c r="B10" s="126" t="s">
        <v>84</v>
      </c>
      <c r="C10" s="134" t="s">
        <v>48</v>
      </c>
      <c r="D10" s="72">
        <v>9</v>
      </c>
      <c r="E10" s="72">
        <v>8.5</v>
      </c>
      <c r="F10" s="72">
        <v>8.7</v>
      </c>
      <c r="G10" s="72">
        <v>8.9</v>
      </c>
      <c r="H10" s="82">
        <f>(D10+E10+F10+G10-Z10-AB10)/2</f>
        <v>8.8</v>
      </c>
      <c r="I10" s="72">
        <v>9.2</v>
      </c>
      <c r="J10" s="72">
        <v>8.8</v>
      </c>
      <c r="K10" s="72">
        <v>8.7</v>
      </c>
      <c r="L10" s="72">
        <v>8.9</v>
      </c>
      <c r="M10" s="83">
        <f>(I10+J10+K10+L10-AD10-AF10)/2</f>
        <v>8.850000000000001</v>
      </c>
      <c r="N10" s="75">
        <v>6.7</v>
      </c>
      <c r="O10" s="75"/>
      <c r="P10" s="76">
        <f>(N10)/2</f>
        <v>3.35</v>
      </c>
      <c r="Q10" s="179">
        <v>0.9</v>
      </c>
      <c r="R10" s="72"/>
      <c r="S10" s="72"/>
      <c r="T10" s="72"/>
      <c r="U10" s="77">
        <f>R10/2+S10+T10</f>
        <v>0</v>
      </c>
      <c r="V10" s="84">
        <v>21.9</v>
      </c>
      <c r="W10" s="79">
        <f>RANK(V10,$V$9:$V$27,0)</f>
        <v>1</v>
      </c>
      <c r="X10" s="86"/>
      <c r="Y10" s="86"/>
      <c r="Z10" s="86">
        <f>MIN(D10,E10,F10,G10)</f>
        <v>8.5</v>
      </c>
      <c r="AA10" s="86"/>
      <c r="AB10" s="86">
        <f>MAX(D10,E10,F10,G10)</f>
        <v>9</v>
      </c>
      <c r="AC10" s="86"/>
      <c r="AD10" s="86">
        <f>MIN(I10,J10,K10,L10)</f>
        <v>8.7</v>
      </c>
      <c r="AE10" s="86"/>
      <c r="AF10" s="86">
        <f>MAX(I10,J10,K10,L10)</f>
        <v>9.2</v>
      </c>
      <c r="AG10" s="86"/>
      <c r="AH10" s="86"/>
      <c r="AI10" s="86"/>
      <c r="AJ10" s="86"/>
      <c r="AK10" s="86"/>
      <c r="AL10" s="86"/>
    </row>
    <row r="11" spans="1:38" ht="30.75">
      <c r="A11" s="57">
        <v>2</v>
      </c>
      <c r="B11" s="155" t="s">
        <v>83</v>
      </c>
      <c r="C11" s="174" t="s">
        <v>52</v>
      </c>
      <c r="D11" s="72">
        <v>8.4</v>
      </c>
      <c r="E11" s="72">
        <v>8.4</v>
      </c>
      <c r="F11" s="72">
        <v>8.4</v>
      </c>
      <c r="G11" s="72">
        <v>8.4</v>
      </c>
      <c r="H11" s="82">
        <f>(D11+E11+F11+G11-Z11-AB11)/2</f>
        <v>8.400000000000002</v>
      </c>
      <c r="I11" s="72">
        <v>8.6</v>
      </c>
      <c r="J11" s="72">
        <v>8.4</v>
      </c>
      <c r="K11" s="72">
        <v>8.6</v>
      </c>
      <c r="L11" s="72">
        <v>8.6</v>
      </c>
      <c r="M11" s="83">
        <f>(I11+J11+K11+L11-AD11-AF11)/2</f>
        <v>8.600000000000001</v>
      </c>
      <c r="N11" s="75">
        <v>6</v>
      </c>
      <c r="O11" s="75"/>
      <c r="P11" s="76">
        <f>(N11)/2</f>
        <v>3</v>
      </c>
      <c r="Q11" s="179">
        <v>0.8</v>
      </c>
      <c r="R11" s="72"/>
      <c r="S11" s="72"/>
      <c r="T11" s="72"/>
      <c r="U11" s="77">
        <f>R11/2+S11+T11</f>
        <v>0</v>
      </c>
      <c r="V11" s="84">
        <v>20.8</v>
      </c>
      <c r="W11" s="79">
        <f>RANK(V11,$V$9:$V$27,0)</f>
        <v>2</v>
      </c>
      <c r="X11" s="86"/>
      <c r="Y11" s="86"/>
      <c r="Z11" s="86">
        <f>MIN(D11,E11,F11,G11)</f>
        <v>8.4</v>
      </c>
      <c r="AA11" s="86"/>
      <c r="AB11" s="86">
        <f>MAX(D11,E11,F11,G11)</f>
        <v>8.4</v>
      </c>
      <c r="AC11" s="86"/>
      <c r="AD11" s="86">
        <f>MIN(I11,J11,K11,L11)</f>
        <v>8.4</v>
      </c>
      <c r="AE11" s="86"/>
      <c r="AF11" s="86">
        <f>MAX(I11,J11,K11,L11)</f>
        <v>8.6</v>
      </c>
      <c r="AG11" s="86"/>
      <c r="AH11" s="86"/>
      <c r="AI11" s="86"/>
      <c r="AJ11" s="86"/>
      <c r="AK11" s="86"/>
      <c r="AL11" s="86"/>
    </row>
    <row r="12" spans="1:38" ht="30.75">
      <c r="A12" s="57">
        <v>1</v>
      </c>
      <c r="B12" s="168" t="s">
        <v>82</v>
      </c>
      <c r="C12" s="145" t="s">
        <v>48</v>
      </c>
      <c r="D12" s="72">
        <v>8.2</v>
      </c>
      <c r="E12" s="72">
        <v>8.4</v>
      </c>
      <c r="F12" s="72">
        <v>8</v>
      </c>
      <c r="G12" s="72">
        <v>8.3</v>
      </c>
      <c r="H12" s="82">
        <f>(D12+E12+F12+G12-Z12-AB12)/2</f>
        <v>8.250000000000004</v>
      </c>
      <c r="I12" s="72">
        <v>8.3</v>
      </c>
      <c r="J12" s="72">
        <v>8.4</v>
      </c>
      <c r="K12" s="72">
        <v>8.3</v>
      </c>
      <c r="L12" s="72">
        <v>8.4</v>
      </c>
      <c r="M12" s="83">
        <f>(I12+J12+K12+L12-AD12-AF12)/2</f>
        <v>8.350000000000001</v>
      </c>
      <c r="N12" s="75">
        <v>6.2</v>
      </c>
      <c r="O12" s="75"/>
      <c r="P12" s="76">
        <f>(N12)/2</f>
        <v>3.1</v>
      </c>
      <c r="Q12" s="179">
        <v>0.6</v>
      </c>
      <c r="R12" s="81"/>
      <c r="S12" s="81"/>
      <c r="T12" s="88"/>
      <c r="U12" s="77">
        <f>R12/2+S12+T12</f>
        <v>0</v>
      </c>
      <c r="V12" s="84">
        <v>20.3</v>
      </c>
      <c r="W12" s="79">
        <f>RANK(V12,$V$9:$V$27,0)</f>
        <v>3</v>
      </c>
      <c r="X12" s="86"/>
      <c r="Y12" s="86"/>
      <c r="Z12" s="86">
        <f>MIN(D12,E12,F12,G12)</f>
        <v>8</v>
      </c>
      <c r="AA12" s="86"/>
      <c r="AB12" s="86">
        <f>MAX(D12,E12,F12,G12)</f>
        <v>8.4</v>
      </c>
      <c r="AC12" s="86"/>
      <c r="AD12" s="86">
        <f>MIN(I12,J12,K12,L12)</f>
        <v>8.3</v>
      </c>
      <c r="AE12" s="86"/>
      <c r="AF12" s="86">
        <f>MAX(I12,J12,K12,L12)</f>
        <v>8.4</v>
      </c>
      <c r="AG12" s="86"/>
      <c r="AH12" s="86"/>
      <c r="AI12" s="86"/>
      <c r="AJ12" s="86"/>
      <c r="AK12" s="86"/>
      <c r="AL12" s="86"/>
    </row>
    <row r="13" spans="1:38" ht="13.5">
      <c r="A13" s="125"/>
      <c r="B13" s="191" t="s">
        <v>20</v>
      </c>
      <c r="C13" s="191"/>
      <c r="D13" s="8"/>
      <c r="E13" s="8"/>
      <c r="F13" s="8"/>
      <c r="G13" s="8"/>
      <c r="H13" s="20" t="s">
        <v>33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6"/>
      <c r="Y13" s="86"/>
      <c r="Z13" s="86" t="e">
        <f>MIN(#REF!,#REF!,#REF!,#REF!)</f>
        <v>#REF!</v>
      </c>
      <c r="AA13" s="86"/>
      <c r="AB13" s="86" t="e">
        <f>MAX(#REF!,#REF!,#REF!,#REF!)</f>
        <v>#REF!</v>
      </c>
      <c r="AC13" s="86"/>
      <c r="AD13" s="86" t="e">
        <f>MIN(#REF!,#REF!,#REF!,#REF!)</f>
        <v>#REF!</v>
      </c>
      <c r="AE13" s="86"/>
      <c r="AF13" s="86" t="e">
        <f>MAX(#REF!,#REF!,#REF!,#REF!)</f>
        <v>#REF!</v>
      </c>
      <c r="AG13" s="86"/>
      <c r="AH13" s="86"/>
      <c r="AI13" s="86"/>
      <c r="AJ13" s="86"/>
      <c r="AK13" s="86"/>
      <c r="AL13" s="86"/>
    </row>
    <row r="14" spans="1:38" ht="13.5">
      <c r="A14" s="125"/>
      <c r="B14" s="151"/>
      <c r="C14" s="151"/>
      <c r="D14" s="8"/>
      <c r="E14" s="8"/>
      <c r="F14" s="8"/>
      <c r="G14" s="8"/>
      <c r="H14" s="2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6"/>
      <c r="Y14" s="86"/>
      <c r="Z14" s="86" t="e">
        <f>MIN(#REF!,#REF!,#REF!,#REF!)</f>
        <v>#REF!</v>
      </c>
      <c r="AA14" s="86"/>
      <c r="AB14" s="86" t="e">
        <f>MAX(#REF!,#REF!,#REF!,#REF!)</f>
        <v>#REF!</v>
      </c>
      <c r="AC14" s="86"/>
      <c r="AD14" s="86" t="e">
        <f>MIN(#REF!,#REF!,#REF!,#REF!)</f>
        <v>#REF!</v>
      </c>
      <c r="AE14" s="86"/>
      <c r="AF14" s="86" t="e">
        <f>MAX(#REF!,#REF!,#REF!,#REF!)</f>
        <v>#REF!</v>
      </c>
      <c r="AG14" s="86"/>
      <c r="AH14" s="86"/>
      <c r="AI14" s="86"/>
      <c r="AJ14" s="86"/>
      <c r="AK14" s="86"/>
      <c r="AL14" s="86"/>
    </row>
    <row r="15" spans="1:38" ht="13.5">
      <c r="A15" s="102"/>
      <c r="B15" s="30" t="s">
        <v>24</v>
      </c>
      <c r="C15" s="8"/>
      <c r="D15" s="8"/>
      <c r="E15" s="8"/>
      <c r="F15" s="8"/>
      <c r="G15" s="8"/>
      <c r="H15" s="20" t="s">
        <v>38</v>
      </c>
      <c r="I15" s="8"/>
      <c r="J15" s="8"/>
      <c r="K15" s="8" t="s">
        <v>22</v>
      </c>
      <c r="X15" s="86"/>
      <c r="Y15" s="86"/>
      <c r="Z15" s="86" t="e">
        <f>MIN(#REF!,#REF!,#REF!,#REF!)</f>
        <v>#REF!</v>
      </c>
      <c r="AA15" s="86"/>
      <c r="AB15" s="86" t="e">
        <f>MAX(#REF!,#REF!,#REF!,#REF!)</f>
        <v>#REF!</v>
      </c>
      <c r="AC15" s="86"/>
      <c r="AD15" s="86" t="e">
        <f>MIN(#REF!,#REF!,#REF!,#REF!)</f>
        <v>#REF!</v>
      </c>
      <c r="AE15" s="86"/>
      <c r="AF15" s="86" t="e">
        <f>MAX(#REF!,#REF!,#REF!,#REF!)</f>
        <v>#REF!</v>
      </c>
      <c r="AG15" s="86"/>
      <c r="AH15" s="86"/>
      <c r="AI15" s="86"/>
      <c r="AJ15" s="86"/>
      <c r="AK15" s="86"/>
      <c r="AL15" s="86"/>
    </row>
    <row r="16" spans="1:38" ht="12.75">
      <c r="A16" s="102"/>
      <c r="B16" s="31"/>
      <c r="X16" s="86"/>
      <c r="Y16" s="86"/>
      <c r="Z16" s="86" t="e">
        <f>MIN(#REF!,#REF!,#REF!,#REF!)</f>
        <v>#REF!</v>
      </c>
      <c r="AA16" s="86"/>
      <c r="AB16" s="86" t="e">
        <f>MAX(#REF!,#REF!,#REF!,#REF!)</f>
        <v>#REF!</v>
      </c>
      <c r="AC16" s="86"/>
      <c r="AD16" s="86" t="e">
        <f>MIN(#REF!,#REF!,#REF!,#REF!)</f>
        <v>#REF!</v>
      </c>
      <c r="AE16" s="86"/>
      <c r="AF16" s="86" t="e">
        <f>MAX(#REF!,#REF!,#REF!,#REF!)</f>
        <v>#REF!</v>
      </c>
      <c r="AG16" s="86"/>
      <c r="AH16" s="86"/>
      <c r="AI16" s="86"/>
      <c r="AJ16" s="86"/>
      <c r="AK16" s="86"/>
      <c r="AL16" s="86"/>
    </row>
    <row r="17" spans="24:38" ht="12.75">
      <c r="X17" s="86"/>
      <c r="Y17" s="86"/>
      <c r="Z17" s="86" t="e">
        <f>MIN(#REF!,#REF!,#REF!,#REF!)</f>
        <v>#REF!</v>
      </c>
      <c r="AA17" s="86"/>
      <c r="AB17" s="86" t="e">
        <f>MAX(#REF!,#REF!,#REF!,#REF!)</f>
        <v>#REF!</v>
      </c>
      <c r="AC17" s="86"/>
      <c r="AD17" s="86" t="e">
        <f>MIN(#REF!,#REF!,#REF!,#REF!)</f>
        <v>#REF!</v>
      </c>
      <c r="AE17" s="86"/>
      <c r="AF17" s="86" t="e">
        <f>MAX(#REF!,#REF!,#REF!,#REF!)</f>
        <v>#REF!</v>
      </c>
      <c r="AG17" s="86"/>
      <c r="AH17" s="86"/>
      <c r="AI17" s="86"/>
      <c r="AJ17" s="86"/>
      <c r="AK17" s="86"/>
      <c r="AL17" s="86"/>
    </row>
    <row r="18" spans="24:38" ht="12.75">
      <c r="X18" s="86"/>
      <c r="Y18" s="86"/>
      <c r="Z18" s="86" t="e">
        <f>MIN(#REF!,#REF!,#REF!,#REF!)</f>
        <v>#REF!</v>
      </c>
      <c r="AA18" s="86"/>
      <c r="AB18" s="86" t="e">
        <f>MAX(#REF!,#REF!,#REF!,#REF!)</f>
        <v>#REF!</v>
      </c>
      <c r="AC18" s="86"/>
      <c r="AD18" s="86" t="e">
        <f>MIN(#REF!,#REF!,#REF!,#REF!)</f>
        <v>#REF!</v>
      </c>
      <c r="AE18" s="86"/>
      <c r="AF18" s="86" t="e">
        <f>MAX(#REF!,#REF!,#REF!,#REF!)</f>
        <v>#REF!</v>
      </c>
      <c r="AG18" s="86"/>
      <c r="AH18" s="86"/>
      <c r="AI18" s="86"/>
      <c r="AJ18" s="86"/>
      <c r="AK18" s="86"/>
      <c r="AL18" s="86"/>
    </row>
    <row r="19" spans="24:38" ht="12.75">
      <c r="X19" s="86"/>
      <c r="Y19" s="86"/>
      <c r="Z19" s="86" t="e">
        <f>MIN(#REF!,#REF!,#REF!,#REF!)</f>
        <v>#REF!</v>
      </c>
      <c r="AA19" s="86"/>
      <c r="AB19" s="86" t="e">
        <f>MAX(#REF!,#REF!,#REF!,#REF!)</f>
        <v>#REF!</v>
      </c>
      <c r="AC19" s="86"/>
      <c r="AD19" s="86" t="e">
        <f>MIN(#REF!,#REF!,#REF!,#REF!)</f>
        <v>#REF!</v>
      </c>
      <c r="AE19" s="86"/>
      <c r="AF19" s="86" t="e">
        <f>MAX(#REF!,#REF!,#REF!,#REF!)</f>
        <v>#REF!</v>
      </c>
      <c r="AG19" s="86"/>
      <c r="AH19" s="86"/>
      <c r="AI19" s="86"/>
      <c r="AJ19" s="86"/>
      <c r="AK19" s="86"/>
      <c r="AL19" s="86"/>
    </row>
    <row r="20" spans="24:38" ht="12.75">
      <c r="X20" s="86"/>
      <c r="Y20" s="86"/>
      <c r="Z20" s="86" t="e">
        <f>MIN(#REF!,#REF!,#REF!,#REF!)</f>
        <v>#REF!</v>
      </c>
      <c r="AA20" s="86"/>
      <c r="AB20" s="86" t="e">
        <f>MAX(#REF!,#REF!,#REF!,#REF!)</f>
        <v>#REF!</v>
      </c>
      <c r="AC20" s="86"/>
      <c r="AD20" s="86" t="e">
        <f>MIN(#REF!,#REF!,#REF!,#REF!)</f>
        <v>#REF!</v>
      </c>
      <c r="AE20" s="86"/>
      <c r="AF20" s="86" t="e">
        <f>MAX(#REF!,#REF!,#REF!,#REF!)</f>
        <v>#REF!</v>
      </c>
      <c r="AG20" s="86"/>
      <c r="AH20" s="86"/>
      <c r="AI20" s="86"/>
      <c r="AJ20" s="86"/>
      <c r="AK20" s="86"/>
      <c r="AL20" s="86"/>
    </row>
    <row r="21" spans="24:38" ht="12.75">
      <c r="X21" s="86"/>
      <c r="Y21" s="86"/>
      <c r="Z21" s="86" t="e">
        <f>MIN(#REF!,#REF!,#REF!,#REF!)</f>
        <v>#REF!</v>
      </c>
      <c r="AA21" s="86"/>
      <c r="AB21" s="86" t="e">
        <f>MAX(#REF!,#REF!,#REF!,#REF!)</f>
        <v>#REF!</v>
      </c>
      <c r="AC21" s="86"/>
      <c r="AD21" s="86" t="e">
        <f>MIN(#REF!,#REF!,#REF!,#REF!)</f>
        <v>#REF!</v>
      </c>
      <c r="AE21" s="86"/>
      <c r="AF21" s="86" t="e">
        <f>MAX(#REF!,#REF!,#REF!,#REF!)</f>
        <v>#REF!</v>
      </c>
      <c r="AG21" s="86"/>
      <c r="AH21" s="86"/>
      <c r="AI21" s="86"/>
      <c r="AJ21" s="86"/>
      <c r="AK21" s="86"/>
      <c r="AL21" s="86"/>
    </row>
    <row r="22" spans="24:38" ht="12.75">
      <c r="X22" s="86"/>
      <c r="Y22" s="86"/>
      <c r="Z22" s="86" t="e">
        <f>MIN(#REF!,#REF!,#REF!,#REF!)</f>
        <v>#REF!</v>
      </c>
      <c r="AA22" s="86"/>
      <c r="AB22" s="86" t="e">
        <f>MAX(#REF!,#REF!,#REF!,#REF!)</f>
        <v>#REF!</v>
      </c>
      <c r="AC22" s="86"/>
      <c r="AD22" s="86" t="e">
        <f>MIN(#REF!,#REF!,#REF!,#REF!)</f>
        <v>#REF!</v>
      </c>
      <c r="AE22" s="86"/>
      <c r="AF22" s="86" t="e">
        <f>MAX(#REF!,#REF!,#REF!,#REF!)</f>
        <v>#REF!</v>
      </c>
      <c r="AG22" s="86"/>
      <c r="AH22" s="86"/>
      <c r="AI22" s="86"/>
      <c r="AJ22" s="86"/>
      <c r="AK22" s="86"/>
      <c r="AL22" s="86"/>
    </row>
    <row r="23" spans="34:38" ht="12.75">
      <c r="AH23" s="2"/>
      <c r="AI23" s="2"/>
      <c r="AJ23" s="2"/>
      <c r="AK23" s="2"/>
      <c r="AL23" s="2"/>
    </row>
    <row r="24" spans="34:38" ht="12.75">
      <c r="AH24" s="2"/>
      <c r="AI24" s="2"/>
      <c r="AJ24" s="2"/>
      <c r="AK24" s="2"/>
      <c r="AL24" s="2"/>
    </row>
    <row r="25" spans="34:38" ht="12.75">
      <c r="AH25" s="2"/>
      <c r="AI25" s="2"/>
      <c r="AJ25" s="2"/>
      <c r="AK25" s="2"/>
      <c r="AL25" s="2"/>
    </row>
    <row r="26" spans="34:38" ht="12.75">
      <c r="AH26" s="2"/>
      <c r="AI26" s="2"/>
      <c r="AJ26" s="2"/>
      <c r="AK26" s="2"/>
      <c r="AL26" s="2"/>
    </row>
  </sheetData>
  <sheetProtection/>
  <mergeCells count="6">
    <mergeCell ref="D8:H8"/>
    <mergeCell ref="I8:M8"/>
    <mergeCell ref="N8:P8"/>
    <mergeCell ref="R8:U8"/>
    <mergeCell ref="W8:W9"/>
    <mergeCell ref="B13:C13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2019-12-08T10:03:16Z</cp:lastPrinted>
  <dcterms:created xsi:type="dcterms:W3CDTF">2008-01-11T09:46:48Z</dcterms:created>
  <dcterms:modified xsi:type="dcterms:W3CDTF">2019-12-08T12:35:56Z</dcterms:modified>
  <cp:category/>
  <cp:version/>
  <cp:contentType/>
  <cp:contentStatus/>
</cp:coreProperties>
</file>