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050" windowWidth="19320" windowHeight="4110" activeTab="5"/>
  </bookViews>
  <sheets>
    <sheet name="Sort" sheetId="1" r:id="rId1"/>
    <sheet name="1 вид" sheetId="2" r:id="rId2"/>
    <sheet name="2 вид" sheetId="3" r:id="rId3"/>
    <sheet name="3 вид" sheetId="4" r:id="rId4"/>
    <sheet name="4 вид" sheetId="5" r:id="rId5"/>
    <sheet name="Итог" sheetId="6" r:id="rId6"/>
  </sheets>
  <definedNames>
    <definedName name="KMC_MC">'Sort'!#REF!</definedName>
  </definedNames>
  <calcPr fullCalcOnLoad="1"/>
</workbook>
</file>

<file path=xl/comments1.xml><?xml version="1.0" encoding="utf-8"?>
<comments xmlns="http://schemas.openxmlformats.org/spreadsheetml/2006/main">
  <authors>
    <author>Valued Acer Customer</author>
    <author>Vladimir</author>
  </authors>
  <commentList>
    <comment ref="C2" authorId="0">
      <text>
        <r>
          <rPr>
            <b/>
            <sz val="8"/>
            <rFont val="Tahoma"/>
            <family val="2"/>
          </rPr>
          <t>В этот столбец вводится Фамилия и Имя гимнастки</t>
        </r>
      </text>
    </comment>
    <comment ref="D2" authorId="0">
      <text>
        <r>
          <rPr>
            <b/>
            <sz val="8"/>
            <rFont val="Tahoma"/>
            <family val="2"/>
          </rPr>
          <t>В этот столбец вводится год рождения гимнастки</t>
        </r>
      </text>
    </comment>
    <comment ref="F2" authorId="0">
      <text>
        <r>
          <rPr>
            <b/>
            <sz val="8"/>
            <rFont val="Tahoma"/>
            <family val="2"/>
          </rPr>
          <t>В этом столбце указывается город и/или спортивное общество гимнастки</t>
        </r>
      </text>
    </comment>
    <comment ref="I2" authorId="0">
      <text>
        <r>
          <rPr>
            <b/>
            <sz val="8"/>
            <rFont val="Tahoma"/>
            <family val="2"/>
          </rPr>
          <t>Из этого столбца будут взяты данные для заполнения протокола.</t>
        </r>
      </text>
    </comment>
    <comment ref="G2" authorId="0">
      <text>
        <r>
          <rPr>
            <b/>
            <sz val="8"/>
            <rFont val="Tahoma"/>
            <family val="2"/>
          </rPr>
          <t>В этом столбце указывается тренер гимнастки</t>
        </r>
      </text>
    </comment>
    <comment ref="E2" authorId="1">
      <text>
        <r>
          <rPr>
            <b/>
            <sz val="8"/>
            <rFont val="Tahoma"/>
            <family val="2"/>
          </rPr>
          <t>В этот столбец вводится имеющийся у гимнастки разряд</t>
        </r>
      </text>
    </comment>
  </commentList>
</comments>
</file>

<file path=xl/comments2.xml><?xml version="1.0" encoding="utf-8"?>
<comments xmlns="http://schemas.openxmlformats.org/spreadsheetml/2006/main">
  <authors>
    <author>Samsung</author>
  </authors>
  <commentList>
    <comment ref="D5" authorId="0">
      <text>
        <r>
          <rPr>
            <b/>
            <sz val="9"/>
            <rFont val="Tahoma"/>
            <family val="2"/>
          </rPr>
          <t>Введите общую оценку судей E1 и E2</t>
        </r>
        <r>
          <rPr>
            <sz val="9"/>
            <rFont val="Tahoma"/>
            <family val="2"/>
          </rPr>
          <t xml:space="preserve">
</t>
        </r>
      </text>
    </comment>
  </commentList>
</comments>
</file>

<file path=xl/comments3.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4.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5.xml><?xml version="1.0" encoding="utf-8"?>
<comments xmlns="http://schemas.openxmlformats.org/spreadsheetml/2006/main">
  <authors>
    <author>Samsung</author>
  </authors>
  <commentList>
    <comment ref="D4" authorId="0">
      <text>
        <r>
          <rPr>
            <b/>
            <sz val="9"/>
            <rFont val="Tahoma"/>
            <family val="2"/>
          </rPr>
          <t>Введите общую оценку судей D1 и D2</t>
        </r>
      </text>
    </comment>
    <comment ref="E4" authorId="0">
      <text>
        <r>
          <rPr>
            <b/>
            <sz val="9"/>
            <rFont val="Tahoma"/>
            <family val="2"/>
          </rPr>
          <t>Введите общую оценку судей D3 и D4</t>
        </r>
        <r>
          <rPr>
            <sz val="9"/>
            <rFont val="Tahoma"/>
            <family val="2"/>
          </rPr>
          <t xml:space="preserve">
</t>
        </r>
      </text>
    </comment>
    <comment ref="D5" authorId="0">
      <text>
        <r>
          <rPr>
            <b/>
            <sz val="9"/>
            <rFont val="Tahoma"/>
            <family val="2"/>
          </rPr>
          <t>Введите общую оценку судей E1 и E2</t>
        </r>
        <r>
          <rPr>
            <sz val="9"/>
            <rFont val="Tahoma"/>
            <family val="2"/>
          </rPr>
          <t xml:space="preserve">
</t>
        </r>
      </text>
    </comment>
  </commentList>
</comments>
</file>

<file path=xl/comments6.xml><?xml version="1.0" encoding="utf-8"?>
<comments xmlns="http://schemas.openxmlformats.org/spreadsheetml/2006/main">
  <authors>
    <author>Samsung</author>
  </authors>
  <commentList>
    <comment ref="G3" authorId="0">
      <text>
        <r>
          <rPr>
            <b/>
            <sz val="9"/>
            <rFont val="Tahoma"/>
            <family val="2"/>
          </rPr>
          <t>Можно заменить текст на, например, Обруч, Мяч и т.д.</t>
        </r>
      </text>
    </comment>
    <comment ref="H3" authorId="0">
      <text>
        <r>
          <rPr>
            <b/>
            <sz val="9"/>
            <rFont val="Tahoma"/>
            <family val="2"/>
          </rPr>
          <t>Можно заменить текст на, например, Обруч, Мяч и т.д.</t>
        </r>
      </text>
    </comment>
    <comment ref="I3" authorId="0">
      <text>
        <r>
          <rPr>
            <b/>
            <sz val="9"/>
            <rFont val="Tahoma"/>
            <family val="2"/>
          </rPr>
          <t>Можно заменить текст на, например, Обруч, Мяч и т.д.</t>
        </r>
        <r>
          <rPr>
            <sz val="9"/>
            <rFont val="Tahoma"/>
            <family val="2"/>
          </rPr>
          <t xml:space="preserve">
</t>
        </r>
      </text>
    </comment>
    <comment ref="J3" authorId="0">
      <text>
        <r>
          <rPr>
            <b/>
            <sz val="9"/>
            <rFont val="Tahoma"/>
            <family val="2"/>
          </rPr>
          <t>Можно заменить текст на, например, Обруч, Мяч и т.д.</t>
        </r>
      </text>
    </comment>
  </commentList>
</comments>
</file>

<file path=xl/sharedStrings.xml><?xml version="1.0" encoding="utf-8"?>
<sst xmlns="http://schemas.openxmlformats.org/spreadsheetml/2006/main" count="1484" uniqueCount="80">
  <si>
    <t>E</t>
  </si>
  <si>
    <t>Оценка</t>
  </si>
  <si>
    <t>МЕСТО</t>
  </si>
  <si>
    <t>Сумма</t>
  </si>
  <si>
    <t>участников</t>
  </si>
  <si>
    <t>Результаты жеребьёвки</t>
  </si>
  <si>
    <t>1 вид</t>
  </si>
  <si>
    <t>2 вид</t>
  </si>
  <si>
    <t>3 вид</t>
  </si>
  <si>
    <t>4 вид</t>
  </si>
  <si>
    <t>№</t>
  </si>
  <si>
    <t>Гимнастка</t>
  </si>
  <si>
    <t>Сбавка</t>
  </si>
  <si>
    <t>Протокол соревнований по 2-му виду.</t>
  </si>
  <si>
    <t>Протокол соревнований по 3-му виду.</t>
  </si>
  <si>
    <t>Протокол соревнований по 4-му виду.</t>
  </si>
  <si>
    <t>Главный судья</t>
  </si>
  <si>
    <t>Главный секретарь</t>
  </si>
  <si>
    <t>г. р.</t>
  </si>
  <si>
    <t>Город</t>
  </si>
  <si>
    <t>г.р.</t>
  </si>
  <si>
    <t>- так помечены ячейки</t>
  </si>
  <si>
    <t xml:space="preserve">в которых можно </t>
  </si>
  <si>
    <t>вводить/изменять данные.</t>
  </si>
  <si>
    <t>Тренер</t>
  </si>
  <si>
    <t>Разряд</t>
  </si>
  <si>
    <t>Разряд имеет</t>
  </si>
  <si>
    <t>D</t>
  </si>
  <si>
    <t>вносить/изменять данные</t>
  </si>
  <si>
    <t>E4</t>
  </si>
  <si>
    <t>E5</t>
  </si>
  <si>
    <t>E6</t>
  </si>
  <si>
    <t>D1,2
E1,2</t>
  </si>
  <si>
    <t>D3,4
E3</t>
  </si>
  <si>
    <t>Год рождения</t>
  </si>
  <si>
    <t>Упражнение без предмета</t>
  </si>
  <si>
    <t>D1
E1,2</t>
  </si>
  <si>
    <t>D2
E3</t>
  </si>
  <si>
    <t>D3
E4</t>
  </si>
  <si>
    <t>D4
E5</t>
  </si>
  <si>
    <t>Открытые соревнования по художественной гимнастике на                                              "Призы Главы города Бийска"
г.Бийск 4-5 октября 2019г.</t>
  </si>
  <si>
    <t>Федосеева И.В.</t>
  </si>
  <si>
    <t>Гранкина Н.П.</t>
  </si>
  <si>
    <t>Открытые соревнования по художественной гимнастике на                                                                                               "Призы Главы города Бийска"
г.Бийск 4-5 октября 2019г.</t>
  </si>
  <si>
    <t>Бийск, 4-5.10.2019</t>
  </si>
  <si>
    <t>1 юн</t>
  </si>
  <si>
    <t>Бийск "Бийский лицей"</t>
  </si>
  <si>
    <t>Постнова М.Н.</t>
  </si>
  <si>
    <t>2010 В</t>
  </si>
  <si>
    <t>Тимохина Полина</t>
  </si>
  <si>
    <t>Бородина Диана</t>
  </si>
  <si>
    <t>Павлюк Злата</t>
  </si>
  <si>
    <t>Барнаул СК "Триумф"</t>
  </si>
  <si>
    <t>Духович Д.В.</t>
  </si>
  <si>
    <t>Мамедюсубова Марьям</t>
  </si>
  <si>
    <t>2 юн</t>
  </si>
  <si>
    <t>Валькова О.В.</t>
  </si>
  <si>
    <t>Кожевникова Алина</t>
  </si>
  <si>
    <t>Матько Валерия</t>
  </si>
  <si>
    <t>Фефелова Ирина</t>
  </si>
  <si>
    <t>Юдина Анастасия</t>
  </si>
  <si>
    <t>Барнаул СШ "Жемчужина Алтая"</t>
  </si>
  <si>
    <t>Кошевая И.А.</t>
  </si>
  <si>
    <t>Ильина М.С.</t>
  </si>
  <si>
    <t>Михайлова Алиса</t>
  </si>
  <si>
    <t>Короваева Полина</t>
  </si>
  <si>
    <t>Соколова Ксения</t>
  </si>
  <si>
    <t>Трофимова Владислава</t>
  </si>
  <si>
    <t>Хуртова Арина</t>
  </si>
  <si>
    <t>Балабанова Екатерина</t>
  </si>
  <si>
    <t>Арляпова Софья</t>
  </si>
  <si>
    <t>Пшонко Памила</t>
  </si>
  <si>
    <t>Павлова Виктория</t>
  </si>
  <si>
    <t>Селезнёва Василина</t>
  </si>
  <si>
    <t>Смирнова Александра</t>
  </si>
  <si>
    <t>Наумова Е.В.,Якимова П.Е.</t>
  </si>
  <si>
    <t>Наумова Е.В.</t>
  </si>
  <si>
    <t>Наумова Е.В.,Кунцевич О.И.</t>
  </si>
  <si>
    <t>Старостина Ева</t>
  </si>
  <si>
    <t>Сводный протокол 3 разряд.</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</si>
</sst>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5">
    <font>
      <sz val="10"/>
      <name val="Arial Cyr"/>
      <family val="0"/>
    </font>
    <font>
      <sz val="11"/>
      <color indexed="8"/>
      <name val="Calibri"/>
      <family val="2"/>
    </font>
    <font>
      <sz val="8"/>
      <name val="Arial Cyr"/>
      <family val="0"/>
    </font>
    <font>
      <sz val="10"/>
      <color indexed="9"/>
      <name val="Arial Cyr"/>
      <family val="0"/>
    </font>
    <font>
      <b/>
      <sz val="12"/>
      <name val="Arial Cyr"/>
      <family val="0"/>
    </font>
    <font>
      <b/>
      <sz val="11"/>
      <name val="Arial Cyr"/>
      <family val="0"/>
    </font>
    <font>
      <sz val="12"/>
      <name val="Arial Cyr"/>
      <family val="0"/>
    </font>
    <font>
      <b/>
      <sz val="14"/>
      <name val="Arial Cyr"/>
      <family val="0"/>
    </font>
    <font>
      <b/>
      <sz val="16"/>
      <name val="Arial Cyr"/>
      <family val="0"/>
    </font>
    <font>
      <b/>
      <sz val="10"/>
      <name val="Arial Cyr"/>
      <family val="0"/>
    </font>
    <font>
      <sz val="11"/>
      <name val="Arial Cyr"/>
      <family val="0"/>
    </font>
    <font>
      <b/>
      <sz val="10"/>
      <color indexed="10"/>
      <name val="Arial Cyr"/>
      <family val="0"/>
    </font>
    <font>
      <b/>
      <sz val="8"/>
      <name val="Tahoma"/>
      <family val="2"/>
    </font>
    <font>
      <b/>
      <sz val="10"/>
      <color indexed="60"/>
      <name val="Arial Cyr"/>
      <family val="0"/>
    </font>
    <font>
      <sz val="10"/>
      <color indexed="60"/>
      <name val="Arial Cyr"/>
      <family val="0"/>
    </font>
    <font>
      <u val="single"/>
      <sz val="10"/>
      <color indexed="12"/>
      <name val="Arial Cyr"/>
      <family val="0"/>
    </font>
    <font>
      <u val="single"/>
      <sz val="10"/>
      <color indexed="36"/>
      <name val="Arial Cyr"/>
      <family val="0"/>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Arial Cyr"/>
      <family val="0"/>
    </font>
    <font>
      <b/>
      <sz val="8"/>
      <name val="Arial Cyr"/>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thin"/>
      <right style="thin"/>
      <top style="thin"/>
      <bottom style="thin"/>
    </border>
    <border>
      <left style="thin"/>
      <right style="medium"/>
      <top style="thin"/>
      <bottom style="thin"/>
    </border>
    <border>
      <left/>
      <right/>
      <top/>
      <bottom style="thin"/>
    </border>
    <border>
      <left/>
      <right style="thin"/>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style="thin"/>
      <top style="medium"/>
      <bottom style="medium"/>
    </border>
    <border>
      <left style="thin"/>
      <right style="thin"/>
      <top/>
      <bottom style="thin"/>
    </border>
    <border>
      <left style="medium">
        <color indexed="60"/>
      </left>
      <right/>
      <top style="medium">
        <color indexed="60"/>
      </top>
      <bottom style="medium">
        <color indexed="60"/>
      </bottom>
    </border>
    <border>
      <left/>
      <right/>
      <top style="medium">
        <color indexed="60"/>
      </top>
      <bottom style="medium">
        <color indexed="60"/>
      </bottom>
    </border>
    <border>
      <left/>
      <right style="medium">
        <color indexed="60"/>
      </right>
      <top style="medium">
        <color indexed="60"/>
      </top>
      <bottom style="medium">
        <color indexed="60"/>
      </bottom>
    </border>
    <border>
      <left/>
      <right style="thin"/>
      <top style="medium"/>
      <bottom style="thin"/>
    </border>
    <border>
      <left/>
      <right style="thin"/>
      <top style="thin"/>
      <bottom style="medium"/>
    </border>
    <border>
      <left>
        <color indexed="63"/>
      </left>
      <right style="medium"/>
      <top>
        <color indexed="63"/>
      </top>
      <bottom>
        <color indexed="63"/>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16"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98">
    <xf numFmtId="0" fontId="0" fillId="0" borderId="0" xfId="0" applyAlignment="1">
      <alignment/>
    </xf>
    <xf numFmtId="0" fontId="3" fillId="0" borderId="0" xfId="0" applyFont="1" applyAlignment="1">
      <alignment/>
    </xf>
    <xf numFmtId="0" fontId="4" fillId="0" borderId="0" xfId="0" applyFont="1" applyAlignment="1">
      <alignment horizontal="center" vertical="center" wrapText="1"/>
    </xf>
    <xf numFmtId="0" fontId="0" fillId="0" borderId="0" xfId="0" applyAlignment="1">
      <alignment horizont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4" fontId="0" fillId="0" borderId="12" xfId="0" applyNumberFormat="1" applyBorder="1" applyAlignment="1">
      <alignment horizontal="center"/>
    </xf>
    <xf numFmtId="0" fontId="3" fillId="0" borderId="0" xfId="0" applyFont="1" applyAlignment="1">
      <alignment horizontal="center"/>
    </xf>
    <xf numFmtId="164" fontId="4" fillId="0" borderId="12" xfId="0" applyNumberFormat="1" applyFont="1" applyBorder="1" applyAlignment="1">
      <alignment horizontal="center"/>
    </xf>
    <xf numFmtId="0" fontId="4" fillId="0" borderId="13" xfId="0" applyFont="1"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xf>
    <xf numFmtId="0" fontId="6" fillId="0" borderId="0" xfId="0" applyFont="1" applyAlignment="1">
      <alignment horizontal="center" vertical="center" wrapText="1"/>
    </xf>
    <xf numFmtId="0" fontId="6" fillId="0" borderId="0" xfId="0" applyFont="1" applyAlignment="1">
      <alignment horizontal="right"/>
    </xf>
    <xf numFmtId="0" fontId="0" fillId="0" borderId="14" xfId="0" applyBorder="1" applyAlignment="1">
      <alignment/>
    </xf>
    <xf numFmtId="0" fontId="9" fillId="0" borderId="0" xfId="0" applyFont="1" applyAlignment="1">
      <alignment horizontal="center"/>
    </xf>
    <xf numFmtId="0" fontId="10" fillId="0" borderId="15" xfId="0" applyFont="1" applyBorder="1" applyAlignment="1">
      <alignment horizontal="center" vertical="center" wrapText="1"/>
    </xf>
    <xf numFmtId="0" fontId="5" fillId="0" borderId="16" xfId="0" applyFont="1" applyBorder="1" applyAlignment="1">
      <alignment horizontal="left" vertical="center" wrapText="1"/>
    </xf>
    <xf numFmtId="0" fontId="0" fillId="0" borderId="0" xfId="0" applyBorder="1" applyAlignment="1">
      <alignment horizontal="right"/>
    </xf>
    <xf numFmtId="0" fontId="11" fillId="0" borderId="0" xfId="0" applyFont="1" applyBorder="1" applyAlignment="1">
      <alignment/>
    </xf>
    <xf numFmtId="0" fontId="4" fillId="0" borderId="17" xfId="0" applyFont="1" applyBorder="1" applyAlignment="1">
      <alignment horizontal="center" vertical="center" wrapText="1"/>
    </xf>
    <xf numFmtId="0" fontId="0" fillId="0" borderId="18" xfId="0" applyBorder="1" applyAlignment="1">
      <alignment/>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8" fillId="0" borderId="0" xfId="0" applyFont="1" applyAlignment="1">
      <alignment horizontal="center" wrapText="1"/>
    </xf>
    <xf numFmtId="164" fontId="0" fillId="32" borderId="20" xfId="0" applyNumberFormat="1" applyFill="1" applyBorder="1" applyAlignment="1">
      <alignment/>
    </xf>
    <xf numFmtId="0" fontId="0" fillId="0" borderId="21" xfId="0" applyBorder="1" applyAlignment="1" quotePrefix="1">
      <alignment/>
    </xf>
    <xf numFmtId="0" fontId="0" fillId="0" borderId="21" xfId="0" applyBorder="1" applyAlignment="1">
      <alignment/>
    </xf>
    <xf numFmtId="0" fontId="0" fillId="0" borderId="22" xfId="0" applyBorder="1" applyAlignment="1">
      <alignment/>
    </xf>
    <xf numFmtId="164" fontId="0" fillId="0" borderId="23" xfId="0" applyNumberFormat="1" applyBorder="1" applyAlignment="1">
      <alignment/>
    </xf>
    <xf numFmtId="0" fontId="0" fillId="0" borderId="24" xfId="0" applyBorder="1" applyAlignment="1">
      <alignment/>
    </xf>
    <xf numFmtId="164" fontId="0" fillId="0" borderId="25" xfId="0" applyNumberFormat="1" applyBorder="1" applyAlignment="1">
      <alignment/>
    </xf>
    <xf numFmtId="0" fontId="0" fillId="0" borderId="26" xfId="0" applyBorder="1" applyAlignment="1">
      <alignment/>
    </xf>
    <xf numFmtId="0" fontId="0" fillId="0" borderId="27" xfId="0" applyBorder="1" applyAlignment="1">
      <alignment/>
    </xf>
    <xf numFmtId="0" fontId="0" fillId="32" borderId="12" xfId="0" applyFill="1" applyBorder="1" applyAlignment="1">
      <alignment/>
    </xf>
    <xf numFmtId="0" fontId="0" fillId="32" borderId="12" xfId="0" applyFill="1" applyBorder="1" applyAlignment="1">
      <alignment horizontal="center"/>
    </xf>
    <xf numFmtId="0" fontId="4" fillId="0" borderId="28" xfId="0" applyFont="1" applyBorder="1" applyAlignment="1">
      <alignment horizontal="center" vertical="center" wrapText="1"/>
    </xf>
    <xf numFmtId="0" fontId="9" fillId="0" borderId="12" xfId="0" applyFont="1" applyBorder="1" applyAlignment="1">
      <alignment horizontal="center"/>
    </xf>
    <xf numFmtId="0" fontId="9" fillId="0" borderId="29" xfId="0" applyFont="1" applyBorder="1" applyAlignment="1">
      <alignment horizontal="center"/>
    </xf>
    <xf numFmtId="0" fontId="9" fillId="0" borderId="12" xfId="0" applyFont="1" applyBorder="1" applyAlignment="1">
      <alignment horizontal="center" vertical="center"/>
    </xf>
    <xf numFmtId="0" fontId="13" fillId="33" borderId="30" xfId="0" applyFont="1" applyFill="1" applyBorder="1" applyAlignment="1">
      <alignment/>
    </xf>
    <xf numFmtId="0" fontId="13" fillId="33" borderId="31" xfId="0" applyFont="1" applyFill="1" applyBorder="1" applyAlignment="1">
      <alignment/>
    </xf>
    <xf numFmtId="0" fontId="14" fillId="33" borderId="31" xfId="0" applyFont="1" applyFill="1" applyBorder="1" applyAlignment="1">
      <alignment/>
    </xf>
    <xf numFmtId="0" fontId="0" fillId="33" borderId="32" xfId="0" applyFill="1" applyBorder="1" applyAlignment="1">
      <alignment/>
    </xf>
    <xf numFmtId="164" fontId="0" fillId="0" borderId="0" xfId="0" applyNumberFormat="1" applyBorder="1" applyAlignment="1">
      <alignment/>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0" fontId="0" fillId="0" borderId="0" xfId="0" applyFill="1" applyBorder="1" applyAlignment="1" quotePrefix="1">
      <alignment/>
    </xf>
    <xf numFmtId="165" fontId="0" fillId="0" borderId="0" xfId="0" applyNumberForma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164" fontId="4"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0" xfId="0" applyFill="1" applyBorder="1" applyAlignment="1">
      <alignment/>
    </xf>
    <xf numFmtId="164" fontId="0" fillId="32" borderId="10" xfId="0" applyNumberFormat="1" applyFill="1" applyBorder="1" applyAlignment="1">
      <alignment horizontal="center"/>
    </xf>
    <xf numFmtId="164" fontId="0" fillId="0" borderId="11" xfId="0" applyNumberFormat="1" applyBorder="1" applyAlignment="1">
      <alignment horizontal="center" vertical="center"/>
    </xf>
    <xf numFmtId="164" fontId="0" fillId="32" borderId="11" xfId="0" applyNumberFormat="1" applyFill="1" applyBorder="1" applyAlignment="1">
      <alignment horizontal="center"/>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0" xfId="0" applyAlignment="1">
      <alignment horizontal="left"/>
    </xf>
    <xf numFmtId="164" fontId="0" fillId="34" borderId="20" xfId="0" applyNumberFormat="1" applyFill="1" applyBorder="1" applyAlignment="1">
      <alignment/>
    </xf>
    <xf numFmtId="0" fontId="6" fillId="34" borderId="0" xfId="0" applyFont="1" applyFill="1" applyAlignment="1">
      <alignment horizontal="center" vertical="center" wrapText="1"/>
    </xf>
    <xf numFmtId="2" fontId="0" fillId="32" borderId="33" xfId="0" applyNumberFormat="1" applyFill="1" applyBorder="1" applyAlignment="1">
      <alignment horizontal="center"/>
    </xf>
    <xf numFmtId="2" fontId="0" fillId="32" borderId="10" xfId="0" applyNumberFormat="1" applyFill="1" applyBorder="1" applyAlignment="1">
      <alignment horizontal="center"/>
    </xf>
    <xf numFmtId="2" fontId="0" fillId="34" borderId="10" xfId="0" applyNumberFormat="1" applyFill="1" applyBorder="1" applyAlignment="1">
      <alignment horizontal="center"/>
    </xf>
    <xf numFmtId="2" fontId="0" fillId="0" borderId="10" xfId="0" applyNumberFormat="1" applyFill="1" applyBorder="1" applyAlignment="1">
      <alignment horizontal="center"/>
    </xf>
    <xf numFmtId="2" fontId="0" fillId="32" borderId="34" xfId="0" applyNumberFormat="1" applyFill="1" applyBorder="1" applyAlignment="1">
      <alignment horizontal="center"/>
    </xf>
    <xf numFmtId="2" fontId="0" fillId="32" borderId="11" xfId="0" applyNumberFormat="1" applyFill="1" applyBorder="1" applyAlignment="1">
      <alignment horizontal="center"/>
    </xf>
    <xf numFmtId="0" fontId="0" fillId="0" borderId="12" xfId="0" applyFill="1" applyBorder="1" applyAlignment="1">
      <alignment/>
    </xf>
    <xf numFmtId="0" fontId="0" fillId="0" borderId="12" xfId="0" applyFill="1" applyBorder="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Fill="1" applyAlignment="1">
      <alignment/>
    </xf>
    <xf numFmtId="0" fontId="4" fillId="32" borderId="0" xfId="0" applyFont="1" applyFill="1" applyAlignment="1">
      <alignment horizontal="center" vertical="center" wrapText="1"/>
    </xf>
    <xf numFmtId="0" fontId="4" fillId="0" borderId="0" xfId="0" applyFont="1" applyAlignment="1">
      <alignment horizontal="center" vertical="center" wrapText="1"/>
    </xf>
    <xf numFmtId="0" fontId="0" fillId="0" borderId="35" xfId="0" applyBorder="1" applyAlignment="1">
      <alignment horizontal="center" vertical="center"/>
    </xf>
    <xf numFmtId="4" fontId="5" fillId="0" borderId="36" xfId="0" applyNumberFormat="1" applyFont="1" applyBorder="1" applyAlignment="1">
      <alignment horizontal="center" vertical="center"/>
    </xf>
    <xf numFmtId="0" fontId="0" fillId="0" borderId="37" xfId="0" applyBorder="1" applyAlignment="1">
      <alignment horizontal="center" vertical="center"/>
    </xf>
    <xf numFmtId="164" fontId="4" fillId="0" borderId="38" xfId="0" applyNumberFormat="1" applyFont="1" applyBorder="1" applyAlignment="1">
      <alignment horizontal="center" vertical="center"/>
    </xf>
    <xf numFmtId="0" fontId="0" fillId="0" borderId="39" xfId="0" applyBorder="1" applyAlignment="1">
      <alignment/>
    </xf>
    <xf numFmtId="0" fontId="4" fillId="0" borderId="40" xfId="0" applyFont="1" applyBorder="1" applyAlignment="1">
      <alignment horizontal="center" vertical="center"/>
    </xf>
    <xf numFmtId="0" fontId="0" fillId="0" borderId="41" xfId="0" applyBorder="1" applyAlignment="1">
      <alignment/>
    </xf>
    <xf numFmtId="0" fontId="8" fillId="0" borderId="0" xfId="0" applyFont="1" applyFill="1" applyAlignment="1">
      <alignment horizontal="center" vertical="center" wrapText="1"/>
    </xf>
    <xf numFmtId="0" fontId="4" fillId="0" borderId="0" xfId="0" applyFont="1" applyFill="1" applyAlignment="1">
      <alignment horizontal="center" vertical="center" wrapText="1"/>
    </xf>
    <xf numFmtId="0" fontId="53" fillId="35" borderId="0"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4" fillId="0" borderId="42" xfId="0" applyFont="1" applyBorder="1" applyAlignment="1">
      <alignment horizontal="center" vertical="center" wrapText="1"/>
    </xf>
    <xf numFmtId="0" fontId="0" fillId="0" borderId="42" xfId="0" applyBorder="1" applyAlignment="1">
      <alignment horizontal="center" wrapText="1"/>
    </xf>
    <xf numFmtId="0" fontId="8" fillId="0" borderId="0" xfId="0" applyFont="1" applyAlignment="1">
      <alignment horizontal="center" vertical="center" wrapText="1"/>
    </xf>
    <xf numFmtId="0" fontId="6" fillId="0" borderId="42" xfId="0" applyFont="1" applyBorder="1" applyAlignment="1">
      <alignment horizontal="center" vertical="center" wrapText="1"/>
    </xf>
    <xf numFmtId="0" fontId="0" fillId="0" borderId="42" xfId="0" applyBorder="1" applyAlignment="1">
      <alignment wrapText="1"/>
    </xf>
    <xf numFmtId="0" fontId="7" fillId="0" borderId="0" xfId="0" applyFont="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4" fillId="0" borderId="4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4">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1"/>
  <dimension ref="A1:R152"/>
  <sheetViews>
    <sheetView zoomScalePageLayoutView="0" workbookViewId="0" topLeftCell="A1">
      <selection activeCell="I22" sqref="I22:L22"/>
    </sheetView>
  </sheetViews>
  <sheetFormatPr defaultColWidth="9.00390625" defaultRowHeight="12.75"/>
  <cols>
    <col min="1" max="1" width="3.875" style="15" customWidth="1"/>
    <col min="2" max="2" width="1.25" style="0" hidden="1" customWidth="1"/>
    <col min="3" max="3" width="22.375" style="0" customWidth="1"/>
    <col min="4" max="4" width="7.00390625" style="3" customWidth="1"/>
    <col min="5" max="5" width="7.375" style="3" customWidth="1"/>
    <col min="6" max="6" width="30.125" style="0" customWidth="1"/>
    <col min="7" max="7" width="28.375" style="0" customWidth="1"/>
    <col min="8" max="8" width="1.625" style="0" customWidth="1"/>
    <col min="9" max="9" width="23.75390625" style="62" customWidth="1"/>
    <col min="10" max="10" width="6.625" style="3" customWidth="1"/>
    <col min="11" max="11" width="5.125" style="62" customWidth="1"/>
    <col min="12" max="12" width="23.00390625" style="0" customWidth="1"/>
    <col min="13" max="13" width="1.12109375" style="0" customWidth="1"/>
    <col min="14" max="14" width="5.625" style="0" customWidth="1"/>
    <col min="15" max="16" width="5.375" style="0" customWidth="1"/>
    <col min="17" max="17" width="3.00390625" style="0" customWidth="1"/>
    <col min="18" max="18" width="10.875" style="0" customWidth="1"/>
    <col min="19" max="19" width="6.375" style="0" customWidth="1"/>
  </cols>
  <sheetData>
    <row r="1" spans="3:12" ht="31.5" customHeight="1">
      <c r="C1" s="76" t="s">
        <v>48</v>
      </c>
      <c r="D1" s="76"/>
      <c r="E1" s="76"/>
      <c r="F1" s="76"/>
      <c r="G1" s="76"/>
      <c r="I1" s="77" t="s">
        <v>5</v>
      </c>
      <c r="J1" s="77"/>
      <c r="K1" s="77"/>
      <c r="L1" s="77"/>
    </row>
    <row r="2" spans="1:7" ht="15.75" customHeight="1">
      <c r="A2" s="39" t="s">
        <v>10</v>
      </c>
      <c r="B2" s="10"/>
      <c r="C2" s="39" t="s">
        <v>11</v>
      </c>
      <c r="D2" s="39" t="s">
        <v>20</v>
      </c>
      <c r="E2" s="39" t="s">
        <v>25</v>
      </c>
      <c r="F2" s="39" t="s">
        <v>19</v>
      </c>
      <c r="G2" s="39" t="s">
        <v>24</v>
      </c>
    </row>
    <row r="3" spans="1:12" ht="12.75">
      <c r="A3" s="38">
        <v>1</v>
      </c>
      <c r="B3" s="1">
        <f aca="true" ca="1" t="shared" si="0" ref="B3:B66">RAND()</f>
        <v>0.18834773418894102</v>
      </c>
      <c r="C3" s="34" t="s">
        <v>49</v>
      </c>
      <c r="D3" s="35">
        <v>2010</v>
      </c>
      <c r="E3" s="35" t="s">
        <v>45</v>
      </c>
      <c r="F3" s="34" t="s">
        <v>46</v>
      </c>
      <c r="G3" s="34" t="s">
        <v>47</v>
      </c>
      <c r="H3" s="1"/>
      <c r="I3" s="71" t="s">
        <v>57</v>
      </c>
      <c r="J3" s="72">
        <v>2010</v>
      </c>
      <c r="K3" s="72" t="s">
        <v>45</v>
      </c>
      <c r="L3" s="71" t="s">
        <v>61</v>
      </c>
    </row>
    <row r="4" spans="1:12" ht="12.75">
      <c r="A4" s="37">
        <v>2</v>
      </c>
      <c r="B4" s="1">
        <f ca="1" t="shared" si="0"/>
        <v>0.10838805500947091</v>
      </c>
      <c r="C4" s="34" t="s">
        <v>50</v>
      </c>
      <c r="D4" s="35">
        <v>2010</v>
      </c>
      <c r="E4" s="35" t="s">
        <v>45</v>
      </c>
      <c r="F4" s="34" t="s">
        <v>52</v>
      </c>
      <c r="G4" s="34" t="s">
        <v>53</v>
      </c>
      <c r="H4" s="1"/>
      <c r="I4" s="71" t="s">
        <v>59</v>
      </c>
      <c r="J4" s="72">
        <v>2010</v>
      </c>
      <c r="K4" s="72" t="s">
        <v>45</v>
      </c>
      <c r="L4" s="71" t="s">
        <v>61</v>
      </c>
    </row>
    <row r="5" spans="1:12" ht="12.75">
      <c r="A5" s="37">
        <v>3</v>
      </c>
      <c r="B5" s="1">
        <f ca="1" t="shared" si="0"/>
        <v>0.10094158661320929</v>
      </c>
      <c r="C5" s="34" t="s">
        <v>51</v>
      </c>
      <c r="D5" s="35">
        <v>2010</v>
      </c>
      <c r="E5" s="35" t="s">
        <v>45</v>
      </c>
      <c r="F5" s="34" t="s">
        <v>52</v>
      </c>
      <c r="G5" s="34" t="s">
        <v>53</v>
      </c>
      <c r="H5" s="1"/>
      <c r="I5" s="71" t="s">
        <v>64</v>
      </c>
      <c r="J5" s="72">
        <v>2010</v>
      </c>
      <c r="K5" s="72" t="s">
        <v>45</v>
      </c>
      <c r="L5" s="71" t="s">
        <v>61</v>
      </c>
    </row>
    <row r="6" spans="1:12" ht="12.75">
      <c r="A6" s="37">
        <v>4</v>
      </c>
      <c r="B6" s="1">
        <f ca="1" t="shared" si="0"/>
        <v>0.7841158956007364</v>
      </c>
      <c r="C6" s="34" t="s">
        <v>54</v>
      </c>
      <c r="D6" s="35">
        <v>2010</v>
      </c>
      <c r="E6" s="35" t="s">
        <v>45</v>
      </c>
      <c r="F6" s="34" t="s">
        <v>61</v>
      </c>
      <c r="G6" s="34" t="s">
        <v>56</v>
      </c>
      <c r="H6" s="1"/>
      <c r="I6" s="71" t="s">
        <v>50</v>
      </c>
      <c r="J6" s="72">
        <v>2010</v>
      </c>
      <c r="K6" s="72" t="s">
        <v>45</v>
      </c>
      <c r="L6" s="71" t="s">
        <v>52</v>
      </c>
    </row>
    <row r="7" spans="1:12" ht="12.75">
      <c r="A7" s="37">
        <v>5</v>
      </c>
      <c r="B7" s="1">
        <f ca="1" t="shared" si="0"/>
        <v>0.6919398363934575</v>
      </c>
      <c r="C7" s="34" t="s">
        <v>57</v>
      </c>
      <c r="D7" s="35">
        <v>2010</v>
      </c>
      <c r="E7" s="35" t="s">
        <v>45</v>
      </c>
      <c r="F7" s="34" t="s">
        <v>61</v>
      </c>
      <c r="G7" s="34" t="s">
        <v>62</v>
      </c>
      <c r="H7" s="1"/>
      <c r="I7" s="71" t="s">
        <v>74</v>
      </c>
      <c r="J7" s="72">
        <v>2010</v>
      </c>
      <c r="K7" s="72" t="s">
        <v>45</v>
      </c>
      <c r="L7" s="71" t="s">
        <v>61</v>
      </c>
    </row>
    <row r="8" spans="1:12" ht="12.75">
      <c r="A8" s="37">
        <v>6</v>
      </c>
      <c r="B8" s="1">
        <f ca="1" t="shared" si="0"/>
        <v>0.3989399777645328</v>
      </c>
      <c r="C8" s="34" t="s">
        <v>58</v>
      </c>
      <c r="D8" s="35">
        <v>2010</v>
      </c>
      <c r="E8" s="35" t="s">
        <v>45</v>
      </c>
      <c r="F8" s="34" t="s">
        <v>61</v>
      </c>
      <c r="G8" s="34" t="s">
        <v>63</v>
      </c>
      <c r="H8" s="1"/>
      <c r="I8" s="71" t="s">
        <v>58</v>
      </c>
      <c r="J8" s="72">
        <v>2010</v>
      </c>
      <c r="K8" s="72" t="s">
        <v>45</v>
      </c>
      <c r="L8" s="71" t="s">
        <v>61</v>
      </c>
    </row>
    <row r="9" spans="1:12" ht="12.75">
      <c r="A9" s="37">
        <v>7</v>
      </c>
      <c r="B9" s="1">
        <f ca="1" t="shared" si="0"/>
        <v>0.08536247281930787</v>
      </c>
      <c r="C9" s="34" t="s">
        <v>59</v>
      </c>
      <c r="D9" s="35">
        <v>2010</v>
      </c>
      <c r="E9" s="35" t="s">
        <v>45</v>
      </c>
      <c r="F9" s="34" t="s">
        <v>61</v>
      </c>
      <c r="G9" s="34" t="s">
        <v>63</v>
      </c>
      <c r="H9" s="1"/>
      <c r="I9" s="71" t="s">
        <v>72</v>
      </c>
      <c r="J9" s="72">
        <v>2010</v>
      </c>
      <c r="K9" s="72" t="s">
        <v>45</v>
      </c>
      <c r="L9" s="71" t="s">
        <v>61</v>
      </c>
    </row>
    <row r="10" spans="1:12" ht="12.75">
      <c r="A10" s="37">
        <v>8</v>
      </c>
      <c r="B10" s="1">
        <f ca="1" t="shared" si="0"/>
        <v>0.4645571615243833</v>
      </c>
      <c r="C10" s="34" t="s">
        <v>60</v>
      </c>
      <c r="D10" s="35">
        <v>2010</v>
      </c>
      <c r="E10" s="35" t="s">
        <v>55</v>
      </c>
      <c r="F10" s="34" t="s">
        <v>61</v>
      </c>
      <c r="G10" s="34" t="s">
        <v>56</v>
      </c>
      <c r="H10" s="1"/>
      <c r="I10" s="71" t="s">
        <v>60</v>
      </c>
      <c r="J10" s="72">
        <v>2010</v>
      </c>
      <c r="K10" s="72" t="s">
        <v>55</v>
      </c>
      <c r="L10" s="71" t="s">
        <v>61</v>
      </c>
    </row>
    <row r="11" spans="1:12" ht="12.75">
      <c r="A11" s="37">
        <v>9</v>
      </c>
      <c r="B11" s="1">
        <f ca="1" t="shared" si="0"/>
        <v>0.6521523088117887</v>
      </c>
      <c r="C11" s="34" t="s">
        <v>64</v>
      </c>
      <c r="D11" s="35">
        <v>2010</v>
      </c>
      <c r="E11" s="35" t="s">
        <v>45</v>
      </c>
      <c r="F11" s="34" t="s">
        <v>61</v>
      </c>
      <c r="G11" s="34" t="s">
        <v>76</v>
      </c>
      <c r="H11" s="1"/>
      <c r="I11" s="71" t="s">
        <v>70</v>
      </c>
      <c r="J11" s="72">
        <v>2010</v>
      </c>
      <c r="K11" s="72" t="s">
        <v>45</v>
      </c>
      <c r="L11" s="71" t="s">
        <v>61</v>
      </c>
    </row>
    <row r="12" spans="1:12" ht="12.75">
      <c r="A12" s="37">
        <v>10</v>
      </c>
      <c r="B12" s="1">
        <f ca="1" t="shared" si="0"/>
        <v>0.7070533752495012</v>
      </c>
      <c r="C12" s="34" t="s">
        <v>65</v>
      </c>
      <c r="D12" s="35">
        <v>2010</v>
      </c>
      <c r="E12" s="35" t="s">
        <v>45</v>
      </c>
      <c r="F12" s="34" t="s">
        <v>61</v>
      </c>
      <c r="G12" s="34" t="s">
        <v>76</v>
      </c>
      <c r="H12" s="1"/>
      <c r="I12" s="71" t="s">
        <v>66</v>
      </c>
      <c r="J12" s="72">
        <v>2010</v>
      </c>
      <c r="K12" s="72" t="s">
        <v>45</v>
      </c>
      <c r="L12" s="71" t="s">
        <v>61</v>
      </c>
    </row>
    <row r="13" spans="1:12" ht="12.75">
      <c r="A13" s="37">
        <v>11</v>
      </c>
      <c r="B13" s="1">
        <f ca="1" t="shared" si="0"/>
        <v>0.6660946649530803</v>
      </c>
      <c r="C13" s="34" t="s">
        <v>66</v>
      </c>
      <c r="D13" s="35">
        <v>2010</v>
      </c>
      <c r="E13" s="35" t="s">
        <v>45</v>
      </c>
      <c r="F13" s="34" t="s">
        <v>61</v>
      </c>
      <c r="G13" s="34" t="s">
        <v>76</v>
      </c>
      <c r="H13" s="1"/>
      <c r="I13" s="71" t="s">
        <v>67</v>
      </c>
      <c r="J13" s="72">
        <v>2010</v>
      </c>
      <c r="K13" s="72" t="s">
        <v>45</v>
      </c>
      <c r="L13" s="71" t="s">
        <v>61</v>
      </c>
    </row>
    <row r="14" spans="1:12" ht="13.5" thickBot="1">
      <c r="A14" s="37">
        <v>12</v>
      </c>
      <c r="B14" s="1">
        <f ca="1" t="shared" si="0"/>
        <v>0.5722691302827432</v>
      </c>
      <c r="C14" s="34" t="s">
        <v>67</v>
      </c>
      <c r="D14" s="35">
        <v>2010</v>
      </c>
      <c r="E14" s="35" t="s">
        <v>45</v>
      </c>
      <c r="F14" s="34" t="s">
        <v>61</v>
      </c>
      <c r="G14" s="34" t="s">
        <v>76</v>
      </c>
      <c r="H14" s="1"/>
      <c r="I14" s="71" t="s">
        <v>49</v>
      </c>
      <c r="J14" s="72">
        <v>2010</v>
      </c>
      <c r="K14" s="72" t="s">
        <v>45</v>
      </c>
      <c r="L14" s="71" t="s">
        <v>46</v>
      </c>
    </row>
    <row r="15" spans="1:18" ht="13.5" thickTop="1">
      <c r="A15" s="37">
        <v>13</v>
      </c>
      <c r="B15" s="1">
        <f ca="1" t="shared" si="0"/>
        <v>0.13050760536206707</v>
      </c>
      <c r="C15" s="34" t="s">
        <v>68</v>
      </c>
      <c r="D15" s="35">
        <v>2010</v>
      </c>
      <c r="E15" s="35" t="s">
        <v>45</v>
      </c>
      <c r="F15" s="34" t="s">
        <v>61</v>
      </c>
      <c r="G15" s="34" t="s">
        <v>76</v>
      </c>
      <c r="H15" s="1"/>
      <c r="I15" s="71" t="s">
        <v>65</v>
      </c>
      <c r="J15" s="72">
        <v>2010</v>
      </c>
      <c r="K15" s="72" t="s">
        <v>45</v>
      </c>
      <c r="L15" s="71" t="s">
        <v>61</v>
      </c>
      <c r="N15" s="25"/>
      <c r="O15" s="26" t="s">
        <v>21</v>
      </c>
      <c r="P15" s="27"/>
      <c r="Q15" s="27"/>
      <c r="R15" s="28"/>
    </row>
    <row r="16" spans="1:18" ht="12.75">
      <c r="A16" s="37">
        <v>14</v>
      </c>
      <c r="B16" s="1">
        <f ca="1" t="shared" si="0"/>
        <v>0.15192652024193354</v>
      </c>
      <c r="C16" s="34" t="s">
        <v>69</v>
      </c>
      <c r="D16" s="35">
        <v>2010</v>
      </c>
      <c r="E16" s="35" t="s">
        <v>45</v>
      </c>
      <c r="F16" s="34" t="s">
        <v>61</v>
      </c>
      <c r="G16" s="34" t="s">
        <v>76</v>
      </c>
      <c r="H16" s="1"/>
      <c r="I16" s="71" t="s">
        <v>54</v>
      </c>
      <c r="J16" s="72">
        <v>2010</v>
      </c>
      <c r="K16" s="72" t="s">
        <v>45</v>
      </c>
      <c r="L16" s="71" t="s">
        <v>61</v>
      </c>
      <c r="N16" s="29"/>
      <c r="O16" s="11" t="s">
        <v>22</v>
      </c>
      <c r="P16" s="11"/>
      <c r="Q16" s="11"/>
      <c r="R16" s="30"/>
    </row>
    <row r="17" spans="1:18" ht="12.75">
      <c r="A17" s="37">
        <v>15</v>
      </c>
      <c r="B17" s="1">
        <f ca="1" t="shared" si="0"/>
        <v>0.06665827438951322</v>
      </c>
      <c r="C17" s="34" t="s">
        <v>70</v>
      </c>
      <c r="D17" s="35">
        <v>2010</v>
      </c>
      <c r="E17" s="35" t="s">
        <v>45</v>
      </c>
      <c r="F17" s="34" t="s">
        <v>61</v>
      </c>
      <c r="G17" s="34" t="s">
        <v>76</v>
      </c>
      <c r="H17" s="1"/>
      <c r="I17" s="71" t="s">
        <v>51</v>
      </c>
      <c r="J17" s="72">
        <v>2010</v>
      </c>
      <c r="K17" s="72" t="s">
        <v>45</v>
      </c>
      <c r="L17" s="71" t="s">
        <v>52</v>
      </c>
      <c r="N17" s="29"/>
      <c r="O17" s="11" t="s">
        <v>23</v>
      </c>
      <c r="P17" s="11"/>
      <c r="Q17" s="11"/>
      <c r="R17" s="30"/>
    </row>
    <row r="18" spans="1:18" ht="13.5" thickBot="1">
      <c r="A18" s="37">
        <v>16</v>
      </c>
      <c r="B18" s="1">
        <f ca="1" t="shared" si="0"/>
        <v>0.3360251379916299</v>
      </c>
      <c r="C18" s="34" t="s">
        <v>71</v>
      </c>
      <c r="D18" s="35">
        <v>2010</v>
      </c>
      <c r="E18" s="35" t="s">
        <v>45</v>
      </c>
      <c r="F18" s="34" t="s">
        <v>61</v>
      </c>
      <c r="G18" s="34" t="s">
        <v>76</v>
      </c>
      <c r="H18" s="1"/>
      <c r="I18" s="71" t="s">
        <v>71</v>
      </c>
      <c r="J18" s="72">
        <v>2010</v>
      </c>
      <c r="K18" s="72" t="s">
        <v>45</v>
      </c>
      <c r="L18" s="71" t="s">
        <v>61</v>
      </c>
      <c r="N18" s="31"/>
      <c r="O18" s="32"/>
      <c r="P18" s="32"/>
      <c r="Q18" s="32"/>
      <c r="R18" s="33"/>
    </row>
    <row r="19" spans="1:16" ht="13.5" thickTop="1">
      <c r="A19" s="37">
        <v>17</v>
      </c>
      <c r="B19" s="1">
        <f ca="1" t="shared" si="0"/>
        <v>0.7985250665511023</v>
      </c>
      <c r="C19" s="34" t="s">
        <v>72</v>
      </c>
      <c r="D19" s="35">
        <v>2010</v>
      </c>
      <c r="E19" s="35" t="s">
        <v>45</v>
      </c>
      <c r="F19" s="34" t="s">
        <v>61</v>
      </c>
      <c r="G19" s="34" t="s">
        <v>76</v>
      </c>
      <c r="H19" s="1"/>
      <c r="I19" s="71" t="s">
        <v>73</v>
      </c>
      <c r="J19" s="72">
        <v>2010</v>
      </c>
      <c r="K19" s="72" t="s">
        <v>45</v>
      </c>
      <c r="L19" s="71" t="s">
        <v>61</v>
      </c>
      <c r="N19" s="18"/>
      <c r="O19" s="19"/>
      <c r="P19" s="11"/>
    </row>
    <row r="20" spans="1:12" ht="13.5" thickBot="1">
      <c r="A20" s="37">
        <v>18</v>
      </c>
      <c r="B20" s="1">
        <f ca="1" t="shared" si="0"/>
        <v>0.417859071404016</v>
      </c>
      <c r="C20" s="34" t="s">
        <v>73</v>
      </c>
      <c r="D20" s="35">
        <v>2010</v>
      </c>
      <c r="E20" s="35" t="s">
        <v>45</v>
      </c>
      <c r="F20" s="34" t="s">
        <v>61</v>
      </c>
      <c r="G20" s="34" t="s">
        <v>77</v>
      </c>
      <c r="H20" s="1"/>
      <c r="I20" s="71" t="s">
        <v>69</v>
      </c>
      <c r="J20" s="72">
        <v>2010</v>
      </c>
      <c r="K20" s="72" t="s">
        <v>45</v>
      </c>
      <c r="L20" s="71" t="s">
        <v>61</v>
      </c>
    </row>
    <row r="21" spans="1:17" ht="13.5" thickBot="1">
      <c r="A21" s="37">
        <v>19</v>
      </c>
      <c r="B21" s="1">
        <f ca="1" t="shared" si="0"/>
        <v>0.9154515886995171</v>
      </c>
      <c r="C21" s="34" t="s">
        <v>74</v>
      </c>
      <c r="D21" s="35">
        <v>2010</v>
      </c>
      <c r="E21" s="35" t="s">
        <v>45</v>
      </c>
      <c r="F21" s="34" t="s">
        <v>61</v>
      </c>
      <c r="G21" s="34" t="s">
        <v>75</v>
      </c>
      <c r="H21" s="1"/>
      <c r="I21" s="71" t="s">
        <v>68</v>
      </c>
      <c r="J21" s="72">
        <v>2010</v>
      </c>
      <c r="K21" s="72" t="s">
        <v>45</v>
      </c>
      <c r="L21" s="71" t="s">
        <v>61</v>
      </c>
      <c r="N21" s="40">
        <f>150-COUNTBLANK(C3:C152)</f>
        <v>20</v>
      </c>
      <c r="O21" s="41" t="s">
        <v>4</v>
      </c>
      <c r="P21" s="42"/>
      <c r="Q21" s="43"/>
    </row>
    <row r="22" spans="1:12" ht="12.75">
      <c r="A22" s="37">
        <v>20</v>
      </c>
      <c r="B22" s="1">
        <f ca="1" t="shared" si="0"/>
        <v>0.9036655687873305</v>
      </c>
      <c r="C22" s="34" t="s">
        <v>78</v>
      </c>
      <c r="D22" s="35">
        <v>2010</v>
      </c>
      <c r="E22" s="35" t="s">
        <v>45</v>
      </c>
      <c r="F22" s="34" t="s">
        <v>61</v>
      </c>
      <c r="G22" s="34" t="s">
        <v>76</v>
      </c>
      <c r="H22" s="1"/>
      <c r="I22" s="73" t="s">
        <v>78</v>
      </c>
      <c r="J22" s="74">
        <v>2010</v>
      </c>
      <c r="K22" s="73" t="s">
        <v>45</v>
      </c>
      <c r="L22" s="75" t="s">
        <v>61</v>
      </c>
    </row>
    <row r="23" spans="1:12" ht="12.75">
      <c r="A23" s="37">
        <v>21</v>
      </c>
      <c r="B23" s="1">
        <f ca="1" t="shared" si="0"/>
        <v>0.9229578619298833</v>
      </c>
      <c r="C23" s="34"/>
      <c r="D23" s="35"/>
      <c r="E23" s="35"/>
      <c r="F23" s="34"/>
      <c r="G23" s="34"/>
      <c r="H23" s="1"/>
      <c r="I23" s="73"/>
      <c r="J23" s="74"/>
      <c r="K23" s="73"/>
      <c r="L23" s="75"/>
    </row>
    <row r="24" spans="1:12" ht="12.75">
      <c r="A24" s="37">
        <v>22</v>
      </c>
      <c r="B24" s="1">
        <f ca="1" t="shared" si="0"/>
        <v>0.3091652195774093</v>
      </c>
      <c r="C24" s="34"/>
      <c r="D24" s="35"/>
      <c r="E24" s="35"/>
      <c r="F24" s="34"/>
      <c r="G24" s="34"/>
      <c r="H24" s="1"/>
      <c r="I24" s="73"/>
      <c r="J24" s="74"/>
      <c r="K24" s="73"/>
      <c r="L24" s="75"/>
    </row>
    <row r="25" spans="1:12" ht="12.75">
      <c r="A25" s="37">
        <v>23</v>
      </c>
      <c r="B25" s="1">
        <f ca="1" t="shared" si="0"/>
        <v>0.40115899224065465</v>
      </c>
      <c r="C25" s="34"/>
      <c r="D25" s="35"/>
      <c r="E25" s="35"/>
      <c r="F25" s="34"/>
      <c r="G25" s="34"/>
      <c r="H25" s="1"/>
      <c r="I25" s="73"/>
      <c r="J25" s="74"/>
      <c r="K25" s="73"/>
      <c r="L25" s="75"/>
    </row>
    <row r="26" spans="1:12" ht="12.75">
      <c r="A26" s="37">
        <v>24</v>
      </c>
      <c r="B26" s="1">
        <f ca="1" t="shared" si="0"/>
        <v>0.40197658143276427</v>
      </c>
      <c r="C26" s="34"/>
      <c r="D26" s="35"/>
      <c r="E26" s="35"/>
      <c r="F26" s="34"/>
      <c r="G26" s="34"/>
      <c r="H26" s="1"/>
      <c r="I26" s="73"/>
      <c r="J26" s="74"/>
      <c r="K26" s="73"/>
      <c r="L26" s="75"/>
    </row>
    <row r="27" spans="1:12" ht="12.75">
      <c r="A27" s="37">
        <v>25</v>
      </c>
      <c r="B27" s="1">
        <f ca="1" t="shared" si="0"/>
        <v>0.3812521432152609</v>
      </c>
      <c r="C27" s="34"/>
      <c r="D27" s="35"/>
      <c r="E27" s="35"/>
      <c r="F27" s="34"/>
      <c r="G27" s="34"/>
      <c r="H27" s="1"/>
      <c r="I27" s="73"/>
      <c r="J27" s="74"/>
      <c r="K27" s="73"/>
      <c r="L27" s="75"/>
    </row>
    <row r="28" spans="1:12" ht="12.75">
      <c r="A28" s="37">
        <v>26</v>
      </c>
      <c r="B28" s="1">
        <f ca="1" t="shared" si="0"/>
        <v>0.9588809308405839</v>
      </c>
      <c r="C28" s="34"/>
      <c r="D28" s="35"/>
      <c r="E28" s="35"/>
      <c r="F28" s="34"/>
      <c r="G28" s="34"/>
      <c r="H28" s="1"/>
      <c r="I28" s="73"/>
      <c r="J28" s="74"/>
      <c r="K28" s="73"/>
      <c r="L28" s="75"/>
    </row>
    <row r="29" spans="1:12" ht="12.75">
      <c r="A29" s="37">
        <v>27</v>
      </c>
      <c r="B29" s="1">
        <f ca="1" t="shared" si="0"/>
        <v>0.8751593436669618</v>
      </c>
      <c r="C29" s="34"/>
      <c r="D29" s="35"/>
      <c r="E29" s="35"/>
      <c r="F29" s="34"/>
      <c r="G29" s="34"/>
      <c r="H29" s="1"/>
      <c r="I29" s="73"/>
      <c r="J29" s="74"/>
      <c r="K29" s="73"/>
      <c r="L29" s="75"/>
    </row>
    <row r="30" spans="1:12" ht="12.75">
      <c r="A30" s="37">
        <v>28</v>
      </c>
      <c r="B30" s="1">
        <f ca="1" t="shared" si="0"/>
        <v>0.2946332429149985</v>
      </c>
      <c r="C30" s="34"/>
      <c r="D30" s="35"/>
      <c r="E30" s="35"/>
      <c r="F30" s="34"/>
      <c r="G30" s="34"/>
      <c r="H30" s="1"/>
      <c r="I30" s="73"/>
      <c r="J30" s="74"/>
      <c r="K30" s="73"/>
      <c r="L30" s="75"/>
    </row>
    <row r="31" spans="1:12" ht="12.75">
      <c r="A31" s="37">
        <v>29</v>
      </c>
      <c r="B31" s="1">
        <f ca="1" t="shared" si="0"/>
        <v>0.8720777628337881</v>
      </c>
      <c r="C31" s="34"/>
      <c r="D31" s="35"/>
      <c r="E31" s="35"/>
      <c r="F31" s="34"/>
      <c r="G31" s="34"/>
      <c r="H31" s="1"/>
      <c r="I31" s="73"/>
      <c r="J31" s="74"/>
      <c r="K31" s="73"/>
      <c r="L31" s="75"/>
    </row>
    <row r="32" spans="1:12" ht="12.75">
      <c r="A32" s="37">
        <v>30</v>
      </c>
      <c r="B32" s="1">
        <f ca="1" t="shared" si="0"/>
        <v>0.07594407481059329</v>
      </c>
      <c r="C32" s="34"/>
      <c r="D32" s="35"/>
      <c r="E32" s="35"/>
      <c r="F32" s="34"/>
      <c r="G32" s="34"/>
      <c r="H32" s="1"/>
      <c r="I32" s="73"/>
      <c r="J32" s="74"/>
      <c r="K32" s="73"/>
      <c r="L32" s="75"/>
    </row>
    <row r="33" spans="1:12" ht="12.75">
      <c r="A33" s="37">
        <v>31</v>
      </c>
      <c r="B33" s="1">
        <f ca="1" t="shared" si="0"/>
        <v>0.6548688745012337</v>
      </c>
      <c r="C33" s="34"/>
      <c r="D33" s="35"/>
      <c r="E33" s="35"/>
      <c r="F33" s="34"/>
      <c r="G33" s="34"/>
      <c r="H33" s="1"/>
      <c r="I33" s="73"/>
      <c r="J33" s="74"/>
      <c r="K33" s="73"/>
      <c r="L33" s="75"/>
    </row>
    <row r="34" spans="1:12" ht="12.75">
      <c r="A34" s="37">
        <v>32</v>
      </c>
      <c r="B34" s="1">
        <f ca="1" t="shared" si="0"/>
        <v>0.7943139724871835</v>
      </c>
      <c r="C34" s="34"/>
      <c r="D34" s="35"/>
      <c r="E34" s="35"/>
      <c r="F34" s="34"/>
      <c r="G34" s="34"/>
      <c r="H34" s="1"/>
      <c r="I34" s="73"/>
      <c r="J34" s="74"/>
      <c r="K34" s="73"/>
      <c r="L34" s="75"/>
    </row>
    <row r="35" spans="1:12" ht="12.75">
      <c r="A35" s="37">
        <v>33</v>
      </c>
      <c r="B35" s="1">
        <f ca="1" t="shared" si="0"/>
        <v>0.8204600198610452</v>
      </c>
      <c r="C35" s="34"/>
      <c r="D35" s="35"/>
      <c r="E35" s="35"/>
      <c r="F35" s="34"/>
      <c r="G35" s="34"/>
      <c r="H35" s="1"/>
      <c r="I35" s="73"/>
      <c r="J35" s="74"/>
      <c r="K35" s="73"/>
      <c r="L35" s="75"/>
    </row>
    <row r="36" spans="1:12" ht="12.75">
      <c r="A36" s="37">
        <v>34</v>
      </c>
      <c r="B36" s="1">
        <f ca="1" t="shared" si="0"/>
        <v>0.30950716985984483</v>
      </c>
      <c r="C36" s="34"/>
      <c r="D36" s="35"/>
      <c r="E36" s="35"/>
      <c r="F36" s="34"/>
      <c r="G36" s="34"/>
      <c r="H36" s="1"/>
      <c r="I36" s="73"/>
      <c r="J36" s="74"/>
      <c r="K36" s="73"/>
      <c r="L36" s="75"/>
    </row>
    <row r="37" spans="1:12" ht="12.75">
      <c r="A37" s="37">
        <v>35</v>
      </c>
      <c r="B37" s="1">
        <f ca="1" t="shared" si="0"/>
        <v>0.6709911149388756</v>
      </c>
      <c r="C37" s="34"/>
      <c r="D37" s="35"/>
      <c r="E37" s="35"/>
      <c r="F37" s="34"/>
      <c r="G37" s="34"/>
      <c r="H37" s="1"/>
      <c r="I37" s="73"/>
      <c r="J37" s="74"/>
      <c r="K37" s="73"/>
      <c r="L37" s="75"/>
    </row>
    <row r="38" spans="1:12" ht="12.75">
      <c r="A38" s="37">
        <v>36</v>
      </c>
      <c r="B38" s="1">
        <f ca="1" t="shared" si="0"/>
        <v>0.5504778849642882</v>
      </c>
      <c r="C38" s="34"/>
      <c r="D38" s="35"/>
      <c r="E38" s="35"/>
      <c r="F38" s="34"/>
      <c r="G38" s="34"/>
      <c r="H38" s="1"/>
      <c r="I38" s="73"/>
      <c r="J38" s="74"/>
      <c r="K38" s="73"/>
      <c r="L38" s="75"/>
    </row>
    <row r="39" spans="1:12" ht="12.75">
      <c r="A39" s="37">
        <v>37</v>
      </c>
      <c r="B39" s="1">
        <f ca="1" t="shared" si="0"/>
        <v>0.09556362204754043</v>
      </c>
      <c r="C39" s="34"/>
      <c r="D39" s="35"/>
      <c r="E39" s="35"/>
      <c r="F39" s="34"/>
      <c r="G39" s="34"/>
      <c r="H39" s="1"/>
      <c r="I39" s="73"/>
      <c r="J39" s="74"/>
      <c r="K39" s="73"/>
      <c r="L39" s="75"/>
    </row>
    <row r="40" spans="1:12" ht="12.75">
      <c r="A40" s="37">
        <v>38</v>
      </c>
      <c r="B40" s="1">
        <f ca="1" t="shared" si="0"/>
        <v>0.9535195545332877</v>
      </c>
      <c r="C40" s="34"/>
      <c r="D40" s="35"/>
      <c r="E40" s="35"/>
      <c r="F40" s="34"/>
      <c r="G40" s="34"/>
      <c r="H40" s="1"/>
      <c r="I40" s="73"/>
      <c r="J40" s="74"/>
      <c r="K40" s="73"/>
      <c r="L40" s="75"/>
    </row>
    <row r="41" spans="1:12" ht="12.75">
      <c r="A41" s="37">
        <v>39</v>
      </c>
      <c r="B41" s="1">
        <f ca="1" t="shared" si="0"/>
        <v>0.7086805345914395</v>
      </c>
      <c r="C41" s="34"/>
      <c r="D41" s="35"/>
      <c r="E41" s="35"/>
      <c r="F41" s="34"/>
      <c r="G41" s="34"/>
      <c r="H41" s="1"/>
      <c r="I41" s="73"/>
      <c r="J41" s="74"/>
      <c r="K41" s="73"/>
      <c r="L41" s="75"/>
    </row>
    <row r="42" spans="1:12" ht="12.75">
      <c r="A42" s="37">
        <v>40</v>
      </c>
      <c r="B42" s="1">
        <f ca="1" t="shared" si="0"/>
        <v>0.4311575459129813</v>
      </c>
      <c r="C42" s="34"/>
      <c r="D42" s="35"/>
      <c r="E42" s="35"/>
      <c r="F42" s="34"/>
      <c r="G42" s="34"/>
      <c r="H42" s="1"/>
      <c r="I42" s="73"/>
      <c r="J42" s="74"/>
      <c r="K42" s="73"/>
      <c r="L42" s="75"/>
    </row>
    <row r="43" spans="1:12" ht="12.75">
      <c r="A43" s="37">
        <v>41</v>
      </c>
      <c r="B43" s="1">
        <f ca="1" t="shared" si="0"/>
        <v>0.3344240665142051</v>
      </c>
      <c r="C43" s="34"/>
      <c r="D43" s="35"/>
      <c r="E43" s="35"/>
      <c r="F43" s="34"/>
      <c r="G43" s="34"/>
      <c r="H43" s="1"/>
      <c r="I43" s="73"/>
      <c r="J43" s="74"/>
      <c r="K43" s="73"/>
      <c r="L43" s="75"/>
    </row>
    <row r="44" spans="1:12" ht="12.75">
      <c r="A44" s="37">
        <v>42</v>
      </c>
      <c r="B44" s="1">
        <f ca="1" t="shared" si="0"/>
        <v>0.6392081747844314</v>
      </c>
      <c r="C44" s="34"/>
      <c r="D44" s="35"/>
      <c r="E44" s="35"/>
      <c r="F44" s="34"/>
      <c r="G44" s="34"/>
      <c r="H44" s="1"/>
      <c r="I44" s="73"/>
      <c r="J44" s="74"/>
      <c r="K44" s="73"/>
      <c r="L44" s="75"/>
    </row>
    <row r="45" spans="1:12" ht="12.75">
      <c r="A45" s="37">
        <v>43</v>
      </c>
      <c r="B45" s="1">
        <f ca="1" t="shared" si="0"/>
        <v>0.5734172872128429</v>
      </c>
      <c r="C45" s="34"/>
      <c r="D45" s="35"/>
      <c r="E45" s="35"/>
      <c r="F45" s="34"/>
      <c r="G45" s="34"/>
      <c r="H45" s="1"/>
      <c r="I45" s="73"/>
      <c r="J45" s="74"/>
      <c r="K45" s="73"/>
      <c r="L45" s="75"/>
    </row>
    <row r="46" spans="1:12" ht="12.75">
      <c r="A46" s="37">
        <v>44</v>
      </c>
      <c r="B46" s="1">
        <f ca="1" t="shared" si="0"/>
        <v>0.3698481301184362</v>
      </c>
      <c r="C46" s="34"/>
      <c r="D46" s="35"/>
      <c r="E46" s="35"/>
      <c r="F46" s="34"/>
      <c r="G46" s="34"/>
      <c r="H46" s="1"/>
      <c r="I46" s="73"/>
      <c r="J46" s="74"/>
      <c r="K46" s="73"/>
      <c r="L46" s="75"/>
    </row>
    <row r="47" spans="1:12" ht="12.75">
      <c r="A47" s="37">
        <v>45</v>
      </c>
      <c r="B47" s="1">
        <f ca="1" t="shared" si="0"/>
        <v>0.36467129133150866</v>
      </c>
      <c r="C47" s="34"/>
      <c r="D47" s="35"/>
      <c r="E47" s="35"/>
      <c r="F47" s="34"/>
      <c r="G47" s="34"/>
      <c r="H47" s="1"/>
      <c r="I47" s="73"/>
      <c r="J47" s="74"/>
      <c r="K47" s="73"/>
      <c r="L47" s="75"/>
    </row>
    <row r="48" spans="1:12" ht="12.75">
      <c r="A48" s="37">
        <v>46</v>
      </c>
      <c r="B48" s="1">
        <f ca="1" t="shared" si="0"/>
        <v>0.6357641344167508</v>
      </c>
      <c r="C48" s="34"/>
      <c r="D48" s="35"/>
      <c r="E48" s="35"/>
      <c r="F48" s="34"/>
      <c r="G48" s="34"/>
      <c r="H48" s="1"/>
      <c r="I48" s="73"/>
      <c r="J48" s="74"/>
      <c r="K48" s="73"/>
      <c r="L48" s="75"/>
    </row>
    <row r="49" spans="1:12" ht="12.75">
      <c r="A49" s="37">
        <v>47</v>
      </c>
      <c r="B49" s="1">
        <f ca="1" t="shared" si="0"/>
        <v>0.5162627795700594</v>
      </c>
      <c r="C49" s="34"/>
      <c r="D49" s="35"/>
      <c r="E49" s="35"/>
      <c r="F49" s="34"/>
      <c r="G49" s="34"/>
      <c r="H49" s="1"/>
      <c r="I49" s="73"/>
      <c r="J49" s="74"/>
      <c r="K49" s="73"/>
      <c r="L49" s="75"/>
    </row>
    <row r="50" spans="1:12" ht="12.75">
      <c r="A50" s="37">
        <v>48</v>
      </c>
      <c r="B50" s="1">
        <f ca="1" t="shared" si="0"/>
        <v>0.7052183504764815</v>
      </c>
      <c r="C50" s="34"/>
      <c r="D50" s="35"/>
      <c r="E50" s="35"/>
      <c r="F50" s="34"/>
      <c r="G50" s="34"/>
      <c r="H50" s="1"/>
      <c r="I50" s="73"/>
      <c r="J50" s="74"/>
      <c r="K50" s="73"/>
      <c r="L50" s="75"/>
    </row>
    <row r="51" spans="1:12" ht="12.75">
      <c r="A51" s="37">
        <v>49</v>
      </c>
      <c r="B51" s="1">
        <f ca="1" t="shared" si="0"/>
        <v>0.06772870747243243</v>
      </c>
      <c r="C51" s="34"/>
      <c r="D51" s="35"/>
      <c r="E51" s="35"/>
      <c r="F51" s="34"/>
      <c r="G51" s="34"/>
      <c r="H51" s="1"/>
      <c r="I51" s="73"/>
      <c r="J51" s="74"/>
      <c r="K51" s="73"/>
      <c r="L51" s="75"/>
    </row>
    <row r="52" spans="1:12" ht="12.75">
      <c r="A52" s="37">
        <v>50</v>
      </c>
      <c r="B52" s="1">
        <f ca="1" t="shared" si="0"/>
        <v>0.5986782393275836</v>
      </c>
      <c r="C52" s="34"/>
      <c r="D52" s="35"/>
      <c r="E52" s="35"/>
      <c r="F52" s="34"/>
      <c r="G52" s="34"/>
      <c r="H52" s="1"/>
      <c r="I52" s="73"/>
      <c r="J52" s="74"/>
      <c r="K52" s="73"/>
      <c r="L52" s="75"/>
    </row>
    <row r="53" spans="1:12" ht="12.75">
      <c r="A53" s="37">
        <v>51</v>
      </c>
      <c r="B53" s="1">
        <f ca="1" t="shared" si="0"/>
        <v>0.28324381700852985</v>
      </c>
      <c r="C53" s="34"/>
      <c r="D53" s="35"/>
      <c r="E53" s="35"/>
      <c r="F53" s="34"/>
      <c r="G53" s="34"/>
      <c r="H53" s="1"/>
      <c r="I53" s="73"/>
      <c r="J53" s="74"/>
      <c r="K53" s="73"/>
      <c r="L53" s="75"/>
    </row>
    <row r="54" spans="1:12" ht="12.75">
      <c r="A54" s="37">
        <v>52</v>
      </c>
      <c r="B54" s="1">
        <f ca="1" t="shared" si="0"/>
        <v>0.4338340712328246</v>
      </c>
      <c r="C54" s="34"/>
      <c r="D54" s="35"/>
      <c r="E54" s="35"/>
      <c r="F54" s="34"/>
      <c r="G54" s="34"/>
      <c r="H54" s="1"/>
      <c r="I54" s="73"/>
      <c r="J54" s="74"/>
      <c r="K54" s="73"/>
      <c r="L54" s="75"/>
    </row>
    <row r="55" spans="1:12" ht="12.75">
      <c r="A55" s="37">
        <v>53</v>
      </c>
      <c r="B55" s="1">
        <f ca="1" t="shared" si="0"/>
        <v>0.5033829116258668</v>
      </c>
      <c r="C55" s="34"/>
      <c r="D55" s="35"/>
      <c r="E55" s="35"/>
      <c r="F55" s="34"/>
      <c r="G55" s="34"/>
      <c r="H55" s="1"/>
      <c r="I55" s="73"/>
      <c r="J55" s="74"/>
      <c r="K55" s="73"/>
      <c r="L55" s="75"/>
    </row>
    <row r="56" spans="1:12" ht="12.75">
      <c r="A56" s="37">
        <v>54</v>
      </c>
      <c r="B56" s="1">
        <f ca="1" t="shared" si="0"/>
        <v>0.9229787975466324</v>
      </c>
      <c r="C56" s="34"/>
      <c r="D56" s="35"/>
      <c r="E56" s="35"/>
      <c r="F56" s="34"/>
      <c r="G56" s="34"/>
      <c r="H56" s="1"/>
      <c r="I56" s="73"/>
      <c r="J56" s="74"/>
      <c r="K56" s="73"/>
      <c r="L56" s="75"/>
    </row>
    <row r="57" spans="1:12" ht="12.75">
      <c r="A57" s="37">
        <v>55</v>
      </c>
      <c r="B57" s="1">
        <f ca="1" t="shared" si="0"/>
        <v>0.3447496947871098</v>
      </c>
      <c r="C57" s="34"/>
      <c r="D57" s="35"/>
      <c r="E57" s="35"/>
      <c r="F57" s="34"/>
      <c r="G57" s="34"/>
      <c r="H57" s="1"/>
      <c r="I57" s="73"/>
      <c r="J57" s="74"/>
      <c r="K57" s="73"/>
      <c r="L57" s="75"/>
    </row>
    <row r="58" spans="1:12" ht="12.75">
      <c r="A58" s="37">
        <v>56</v>
      </c>
      <c r="B58" s="1">
        <f ca="1" t="shared" si="0"/>
        <v>0.32233002793093823</v>
      </c>
      <c r="C58" s="34"/>
      <c r="D58" s="35"/>
      <c r="E58" s="35"/>
      <c r="F58" s="34"/>
      <c r="G58" s="34"/>
      <c r="H58" s="1"/>
      <c r="I58" s="73"/>
      <c r="J58" s="74"/>
      <c r="K58" s="73"/>
      <c r="L58" s="75"/>
    </row>
    <row r="59" spans="1:12" ht="12.75">
      <c r="A59" s="37">
        <v>57</v>
      </c>
      <c r="B59" s="1">
        <f ca="1" t="shared" si="0"/>
        <v>0.3682585615596219</v>
      </c>
      <c r="C59" s="34"/>
      <c r="D59" s="35"/>
      <c r="E59" s="35"/>
      <c r="F59" s="34"/>
      <c r="G59" s="34"/>
      <c r="H59" s="1"/>
      <c r="I59" s="73"/>
      <c r="J59" s="74"/>
      <c r="K59" s="73"/>
      <c r="L59" s="75"/>
    </row>
    <row r="60" spans="1:12" ht="12.75">
      <c r="A60" s="37">
        <v>58</v>
      </c>
      <c r="B60" s="1">
        <f ca="1" t="shared" si="0"/>
        <v>0.15815038814215043</v>
      </c>
      <c r="C60" s="34"/>
      <c r="D60" s="35"/>
      <c r="E60" s="35"/>
      <c r="F60" s="34"/>
      <c r="G60" s="34"/>
      <c r="H60" s="1"/>
      <c r="I60" s="73"/>
      <c r="J60" s="74"/>
      <c r="K60" s="73"/>
      <c r="L60" s="75"/>
    </row>
    <row r="61" spans="1:12" ht="12.75">
      <c r="A61" s="37">
        <v>59</v>
      </c>
      <c r="B61" s="1">
        <f ca="1" t="shared" si="0"/>
        <v>0.654525561774115</v>
      </c>
      <c r="C61" s="34"/>
      <c r="D61" s="35"/>
      <c r="E61" s="35"/>
      <c r="F61" s="34"/>
      <c r="G61" s="34"/>
      <c r="H61" s="1"/>
      <c r="I61" s="73"/>
      <c r="J61" s="74"/>
      <c r="K61" s="73"/>
      <c r="L61" s="75"/>
    </row>
    <row r="62" spans="1:12" ht="12.75">
      <c r="A62" s="37">
        <v>60</v>
      </c>
      <c r="B62" s="1">
        <f ca="1" t="shared" si="0"/>
        <v>0.6550076528129898</v>
      </c>
      <c r="C62" s="34"/>
      <c r="D62" s="35"/>
      <c r="E62" s="35"/>
      <c r="F62" s="34"/>
      <c r="G62" s="34"/>
      <c r="H62" s="1"/>
      <c r="I62" s="73"/>
      <c r="J62" s="74"/>
      <c r="K62" s="73"/>
      <c r="L62" s="75"/>
    </row>
    <row r="63" spans="1:12" ht="12.75">
      <c r="A63" s="37">
        <v>61</v>
      </c>
      <c r="B63" s="1">
        <f ca="1" t="shared" si="0"/>
        <v>0.5378238008455742</v>
      </c>
      <c r="C63" s="34"/>
      <c r="D63" s="35"/>
      <c r="E63" s="35"/>
      <c r="F63" s="34"/>
      <c r="G63" s="34"/>
      <c r="H63" s="1"/>
      <c r="I63" s="73"/>
      <c r="J63" s="74"/>
      <c r="K63" s="73"/>
      <c r="L63" s="75"/>
    </row>
    <row r="64" spans="1:12" ht="12.75">
      <c r="A64" s="37">
        <v>62</v>
      </c>
      <c r="B64" s="1">
        <f ca="1" t="shared" si="0"/>
        <v>0.7842619980885799</v>
      </c>
      <c r="C64" s="34"/>
      <c r="D64" s="35"/>
      <c r="E64" s="35"/>
      <c r="F64" s="34"/>
      <c r="G64" s="34"/>
      <c r="H64" s="1"/>
      <c r="I64" s="73"/>
      <c r="J64" s="74"/>
      <c r="K64" s="73"/>
      <c r="L64" s="75"/>
    </row>
    <row r="65" spans="1:12" ht="12.75">
      <c r="A65" s="37">
        <v>63</v>
      </c>
      <c r="B65" s="1">
        <f ca="1" t="shared" si="0"/>
        <v>0.5451705314685829</v>
      </c>
      <c r="C65" s="34"/>
      <c r="D65" s="35"/>
      <c r="E65" s="35"/>
      <c r="F65" s="34"/>
      <c r="G65" s="34"/>
      <c r="H65" s="1"/>
      <c r="I65" s="73"/>
      <c r="J65" s="74"/>
      <c r="K65" s="73"/>
      <c r="L65" s="75"/>
    </row>
    <row r="66" spans="1:12" ht="12.75">
      <c r="A66" s="37">
        <v>64</v>
      </c>
      <c r="B66" s="1">
        <f ca="1" t="shared" si="0"/>
        <v>0.11060611931773678</v>
      </c>
      <c r="C66" s="34"/>
      <c r="D66" s="35"/>
      <c r="E66" s="35"/>
      <c r="F66" s="34"/>
      <c r="G66" s="34"/>
      <c r="H66" s="1"/>
      <c r="I66" s="73"/>
      <c r="J66" s="74"/>
      <c r="K66" s="73"/>
      <c r="L66" s="75"/>
    </row>
    <row r="67" spans="1:12" ht="12.75">
      <c r="A67" s="37">
        <v>65</v>
      </c>
      <c r="B67" s="1">
        <f aca="true" ca="1" t="shared" si="1" ref="B67:B130">RAND()</f>
        <v>0.8154135602745098</v>
      </c>
      <c r="C67" s="34"/>
      <c r="D67" s="35"/>
      <c r="E67" s="35"/>
      <c r="F67" s="34"/>
      <c r="G67" s="34"/>
      <c r="H67" s="1"/>
      <c r="I67" s="73"/>
      <c r="J67" s="74"/>
      <c r="K67" s="73"/>
      <c r="L67" s="75"/>
    </row>
    <row r="68" spans="1:12" ht="12.75">
      <c r="A68" s="37">
        <v>66</v>
      </c>
      <c r="B68" s="1">
        <f ca="1" t="shared" si="1"/>
        <v>0.8190523470320157</v>
      </c>
      <c r="C68" s="34"/>
      <c r="D68" s="35"/>
      <c r="E68" s="35"/>
      <c r="F68" s="34"/>
      <c r="G68" s="34"/>
      <c r="H68" s="1"/>
      <c r="I68" s="73"/>
      <c r="J68" s="74"/>
      <c r="K68" s="73"/>
      <c r="L68" s="75"/>
    </row>
    <row r="69" spans="1:12" ht="12.75">
      <c r="A69" s="37">
        <v>67</v>
      </c>
      <c r="B69" s="1">
        <f ca="1" t="shared" si="1"/>
        <v>0.14071034136954985</v>
      </c>
      <c r="C69" s="34"/>
      <c r="D69" s="35"/>
      <c r="E69" s="35"/>
      <c r="F69" s="34"/>
      <c r="G69" s="34"/>
      <c r="H69" s="1"/>
      <c r="I69" s="73"/>
      <c r="J69" s="74"/>
      <c r="K69" s="73"/>
      <c r="L69" s="75"/>
    </row>
    <row r="70" spans="1:12" ht="12.75">
      <c r="A70" s="37">
        <v>68</v>
      </c>
      <c r="B70" s="1">
        <f ca="1" t="shared" si="1"/>
        <v>0.2189511528372583</v>
      </c>
      <c r="C70" s="34"/>
      <c r="D70" s="35"/>
      <c r="E70" s="35"/>
      <c r="F70" s="34"/>
      <c r="G70" s="34"/>
      <c r="H70" s="1"/>
      <c r="I70" s="73"/>
      <c r="J70" s="74"/>
      <c r="K70" s="73"/>
      <c r="L70" s="75"/>
    </row>
    <row r="71" spans="1:12" ht="12.75">
      <c r="A71" s="37">
        <v>69</v>
      </c>
      <c r="B71" s="1">
        <f ca="1" t="shared" si="1"/>
        <v>0.9970658193015014</v>
      </c>
      <c r="C71" s="34"/>
      <c r="D71" s="35"/>
      <c r="E71" s="35"/>
      <c r="F71" s="34"/>
      <c r="G71" s="34"/>
      <c r="H71" s="1"/>
      <c r="I71" s="73"/>
      <c r="J71" s="74"/>
      <c r="K71" s="73"/>
      <c r="L71" s="75"/>
    </row>
    <row r="72" spans="1:12" ht="12.75">
      <c r="A72" s="37">
        <v>70</v>
      </c>
      <c r="B72" s="1">
        <f ca="1" t="shared" si="1"/>
        <v>0.3016184588161903</v>
      </c>
      <c r="C72" s="34"/>
      <c r="D72" s="35"/>
      <c r="E72" s="35"/>
      <c r="F72" s="34"/>
      <c r="G72" s="34"/>
      <c r="H72" s="1"/>
      <c r="I72" s="73"/>
      <c r="J72" s="74"/>
      <c r="K72" s="73"/>
      <c r="L72" s="75"/>
    </row>
    <row r="73" spans="1:12" ht="12.75">
      <c r="A73" s="37">
        <v>71</v>
      </c>
      <c r="B73" s="1">
        <f ca="1" t="shared" si="1"/>
        <v>0.6004384299439813</v>
      </c>
      <c r="C73" s="34"/>
      <c r="D73" s="35"/>
      <c r="E73" s="35"/>
      <c r="F73" s="34"/>
      <c r="G73" s="34"/>
      <c r="H73" s="1"/>
      <c r="I73" s="73"/>
      <c r="J73" s="74"/>
      <c r="K73" s="73"/>
      <c r="L73" s="75"/>
    </row>
    <row r="74" spans="1:12" ht="12.75">
      <c r="A74" s="37">
        <v>72</v>
      </c>
      <c r="B74" s="1">
        <f ca="1" t="shared" si="1"/>
        <v>0.7090603626489673</v>
      </c>
      <c r="C74" s="34"/>
      <c r="D74" s="35"/>
      <c r="E74" s="35"/>
      <c r="F74" s="34"/>
      <c r="G74" s="34"/>
      <c r="H74" s="1"/>
      <c r="I74" s="73"/>
      <c r="J74" s="74"/>
      <c r="K74" s="73"/>
      <c r="L74" s="75"/>
    </row>
    <row r="75" spans="1:12" ht="12.75">
      <c r="A75" s="37">
        <v>73</v>
      </c>
      <c r="B75" s="1">
        <f ca="1" t="shared" si="1"/>
        <v>0.09380465320416587</v>
      </c>
      <c r="C75" s="34"/>
      <c r="D75" s="35"/>
      <c r="E75" s="35"/>
      <c r="F75" s="34"/>
      <c r="G75" s="34"/>
      <c r="H75" s="1"/>
      <c r="I75" s="73"/>
      <c r="J75" s="74"/>
      <c r="K75" s="73"/>
      <c r="L75" s="75"/>
    </row>
    <row r="76" spans="1:12" ht="12.75">
      <c r="A76" s="37">
        <v>74</v>
      </c>
      <c r="B76" s="1">
        <f ca="1" t="shared" si="1"/>
        <v>0.5425950033302009</v>
      </c>
      <c r="C76" s="34"/>
      <c r="D76" s="35"/>
      <c r="E76" s="35"/>
      <c r="F76" s="34"/>
      <c r="G76" s="34"/>
      <c r="H76" s="1"/>
      <c r="I76" s="73"/>
      <c r="J76" s="74"/>
      <c r="K76" s="73"/>
      <c r="L76" s="75"/>
    </row>
    <row r="77" spans="1:12" ht="12.75">
      <c r="A77" s="37">
        <v>75</v>
      </c>
      <c r="B77" s="1">
        <f ca="1" t="shared" si="1"/>
        <v>0.7600983619256549</v>
      </c>
      <c r="C77" s="34"/>
      <c r="D77" s="35"/>
      <c r="E77" s="35"/>
      <c r="F77" s="34"/>
      <c r="G77" s="34"/>
      <c r="H77" s="1"/>
      <c r="I77" s="73"/>
      <c r="J77" s="74"/>
      <c r="K77" s="73"/>
      <c r="L77" s="75"/>
    </row>
    <row r="78" spans="1:12" ht="12.75">
      <c r="A78" s="37">
        <v>76</v>
      </c>
      <c r="B78" s="1">
        <f ca="1" t="shared" si="1"/>
        <v>0.6493193126653869</v>
      </c>
      <c r="C78" s="34"/>
      <c r="D78" s="35"/>
      <c r="E78" s="35"/>
      <c r="F78" s="34"/>
      <c r="G78" s="34"/>
      <c r="H78" s="1"/>
      <c r="I78" s="73"/>
      <c r="J78" s="74"/>
      <c r="K78" s="73"/>
      <c r="L78" s="75"/>
    </row>
    <row r="79" spans="1:12" ht="12.75">
      <c r="A79" s="37">
        <v>77</v>
      </c>
      <c r="B79" s="1">
        <f ca="1" t="shared" si="1"/>
        <v>0.3526098421021626</v>
      </c>
      <c r="C79" s="34"/>
      <c r="D79" s="35"/>
      <c r="E79" s="35"/>
      <c r="F79" s="34"/>
      <c r="G79" s="34"/>
      <c r="H79" s="1"/>
      <c r="I79" s="73"/>
      <c r="J79" s="74"/>
      <c r="K79" s="73"/>
      <c r="L79" s="75"/>
    </row>
    <row r="80" spans="1:12" ht="12.75">
      <c r="A80" s="37">
        <v>78</v>
      </c>
      <c r="B80" s="1">
        <f ca="1" t="shared" si="1"/>
        <v>0.2279253359994584</v>
      </c>
      <c r="C80" s="34"/>
      <c r="D80" s="35"/>
      <c r="E80" s="35"/>
      <c r="F80" s="34"/>
      <c r="G80" s="34"/>
      <c r="H80" s="1"/>
      <c r="I80" s="73"/>
      <c r="J80" s="74"/>
      <c r="K80" s="73"/>
      <c r="L80" s="75"/>
    </row>
    <row r="81" spans="1:12" ht="12.75">
      <c r="A81" s="37">
        <v>79</v>
      </c>
      <c r="B81" s="1">
        <f ca="1" t="shared" si="1"/>
        <v>0.6087376599175505</v>
      </c>
      <c r="C81" s="34"/>
      <c r="D81" s="35"/>
      <c r="E81" s="35"/>
      <c r="F81" s="34"/>
      <c r="G81" s="34"/>
      <c r="H81" s="1"/>
      <c r="I81" s="73"/>
      <c r="J81" s="74"/>
      <c r="K81" s="73"/>
      <c r="L81" s="75"/>
    </row>
    <row r="82" spans="1:12" ht="12.75">
      <c r="A82" s="37">
        <v>80</v>
      </c>
      <c r="B82" s="1">
        <f ca="1" t="shared" si="1"/>
        <v>0.6243060091779169</v>
      </c>
      <c r="C82" s="34"/>
      <c r="D82" s="35"/>
      <c r="E82" s="35"/>
      <c r="F82" s="34"/>
      <c r="G82" s="34"/>
      <c r="H82" s="1"/>
      <c r="I82" s="73"/>
      <c r="J82" s="74"/>
      <c r="K82" s="73"/>
      <c r="L82" s="75"/>
    </row>
    <row r="83" spans="1:12" ht="12.75">
      <c r="A83" s="37">
        <v>81</v>
      </c>
      <c r="B83" s="1">
        <f ca="1" t="shared" si="1"/>
        <v>0.7565647213122499</v>
      </c>
      <c r="C83" s="34"/>
      <c r="D83" s="35"/>
      <c r="E83" s="35"/>
      <c r="F83" s="34"/>
      <c r="G83" s="34"/>
      <c r="H83" s="1"/>
      <c r="I83" s="73"/>
      <c r="J83" s="74"/>
      <c r="K83" s="73"/>
      <c r="L83" s="75"/>
    </row>
    <row r="84" spans="1:12" ht="12.75">
      <c r="A84" s="37">
        <v>82</v>
      </c>
      <c r="B84" s="1">
        <f ca="1" t="shared" si="1"/>
        <v>0.32254501324828233</v>
      </c>
      <c r="C84" s="34"/>
      <c r="D84" s="35"/>
      <c r="E84" s="35"/>
      <c r="F84" s="34"/>
      <c r="G84" s="34"/>
      <c r="H84" s="1"/>
      <c r="I84" s="73"/>
      <c r="J84" s="74"/>
      <c r="K84" s="73"/>
      <c r="L84" s="75"/>
    </row>
    <row r="85" spans="1:12" ht="12.75">
      <c r="A85" s="37">
        <v>83</v>
      </c>
      <c r="B85" s="1">
        <f ca="1" t="shared" si="1"/>
        <v>0.08090697460765828</v>
      </c>
      <c r="C85" s="34"/>
      <c r="D85" s="35"/>
      <c r="E85" s="35"/>
      <c r="F85" s="34"/>
      <c r="G85" s="34"/>
      <c r="H85" s="1"/>
      <c r="I85" s="73"/>
      <c r="J85" s="74"/>
      <c r="K85" s="73"/>
      <c r="L85" s="75"/>
    </row>
    <row r="86" spans="1:12" ht="12.75">
      <c r="A86" s="37">
        <v>84</v>
      </c>
      <c r="B86" s="1">
        <f ca="1" t="shared" si="1"/>
        <v>0.5721908043319719</v>
      </c>
      <c r="C86" s="34"/>
      <c r="D86" s="35"/>
      <c r="E86" s="35"/>
      <c r="F86" s="34"/>
      <c r="G86" s="34"/>
      <c r="H86" s="1"/>
      <c r="I86" s="73"/>
      <c r="J86" s="74"/>
      <c r="K86" s="73"/>
      <c r="L86" s="75"/>
    </row>
    <row r="87" spans="1:12" ht="12.75">
      <c r="A87" s="37">
        <v>85</v>
      </c>
      <c r="B87" s="1">
        <f ca="1" t="shared" si="1"/>
        <v>0.45971429375751427</v>
      </c>
      <c r="C87" s="34"/>
      <c r="D87" s="35"/>
      <c r="E87" s="35"/>
      <c r="F87" s="34"/>
      <c r="G87" s="34"/>
      <c r="H87" s="1"/>
      <c r="I87" s="73"/>
      <c r="J87" s="74"/>
      <c r="K87" s="73"/>
      <c r="L87" s="75"/>
    </row>
    <row r="88" spans="1:12" ht="12.75">
      <c r="A88" s="37">
        <v>86</v>
      </c>
      <c r="B88" s="1">
        <f ca="1" t="shared" si="1"/>
        <v>0.9701669339527785</v>
      </c>
      <c r="C88" s="34"/>
      <c r="D88" s="35"/>
      <c r="E88" s="35"/>
      <c r="F88" s="34"/>
      <c r="G88" s="34"/>
      <c r="H88" s="1"/>
      <c r="I88" s="73"/>
      <c r="J88" s="74"/>
      <c r="K88" s="73"/>
      <c r="L88" s="75"/>
    </row>
    <row r="89" spans="1:12" ht="12.75">
      <c r="A89" s="37">
        <v>87</v>
      </c>
      <c r="B89" s="1">
        <f ca="1" t="shared" si="1"/>
        <v>0.4828290322224005</v>
      </c>
      <c r="C89" s="34"/>
      <c r="D89" s="35"/>
      <c r="E89" s="35"/>
      <c r="F89" s="34"/>
      <c r="G89" s="34"/>
      <c r="H89" s="1"/>
      <c r="I89" s="73"/>
      <c r="J89" s="74"/>
      <c r="K89" s="73"/>
      <c r="L89" s="75"/>
    </row>
    <row r="90" spans="1:12" ht="12.75">
      <c r="A90" s="37">
        <v>88</v>
      </c>
      <c r="B90" s="1">
        <f ca="1" t="shared" si="1"/>
        <v>0.33710047665702847</v>
      </c>
      <c r="C90" s="34"/>
      <c r="D90" s="35"/>
      <c r="E90" s="35"/>
      <c r="F90" s="34"/>
      <c r="G90" s="34"/>
      <c r="H90" s="1"/>
      <c r="I90" s="73"/>
      <c r="J90" s="74"/>
      <c r="K90" s="73"/>
      <c r="L90" s="75"/>
    </row>
    <row r="91" spans="1:12" ht="12.75">
      <c r="A91" s="37">
        <v>89</v>
      </c>
      <c r="B91" s="1">
        <f ca="1" t="shared" si="1"/>
        <v>0.7047605640978967</v>
      </c>
      <c r="C91" s="34"/>
      <c r="D91" s="35"/>
      <c r="E91" s="35"/>
      <c r="F91" s="34"/>
      <c r="G91" s="34"/>
      <c r="H91" s="1"/>
      <c r="I91" s="73"/>
      <c r="J91" s="74"/>
      <c r="K91" s="73"/>
      <c r="L91" s="75"/>
    </row>
    <row r="92" spans="1:12" ht="12.75">
      <c r="A92" s="37">
        <v>90</v>
      </c>
      <c r="B92" s="1">
        <f ca="1" t="shared" si="1"/>
        <v>0.6489625043528675</v>
      </c>
      <c r="C92" s="34"/>
      <c r="D92" s="35"/>
      <c r="E92" s="35"/>
      <c r="F92" s="34"/>
      <c r="G92" s="34"/>
      <c r="H92" s="1"/>
      <c r="I92" s="73"/>
      <c r="J92" s="74"/>
      <c r="K92" s="73"/>
      <c r="L92" s="75"/>
    </row>
    <row r="93" spans="1:12" ht="12.75">
      <c r="A93" s="37">
        <v>91</v>
      </c>
      <c r="B93" s="1">
        <f ca="1" t="shared" si="1"/>
        <v>0.22048436242064917</v>
      </c>
      <c r="C93" s="34"/>
      <c r="D93" s="35"/>
      <c r="E93" s="35"/>
      <c r="F93" s="34"/>
      <c r="G93" s="34"/>
      <c r="H93" s="1"/>
      <c r="I93" s="73"/>
      <c r="J93" s="74"/>
      <c r="K93" s="73"/>
      <c r="L93" s="75"/>
    </row>
    <row r="94" spans="1:12" ht="12.75">
      <c r="A94" s="37">
        <v>92</v>
      </c>
      <c r="B94" s="1">
        <f ca="1" t="shared" si="1"/>
        <v>0.9394541424408787</v>
      </c>
      <c r="C94" s="34"/>
      <c r="D94" s="35"/>
      <c r="E94" s="35"/>
      <c r="F94" s="34"/>
      <c r="G94" s="34"/>
      <c r="H94" s="1"/>
      <c r="I94" s="73"/>
      <c r="J94" s="74"/>
      <c r="K94" s="73"/>
      <c r="L94" s="75"/>
    </row>
    <row r="95" spans="1:12" ht="12.75">
      <c r="A95" s="37">
        <v>93</v>
      </c>
      <c r="B95" s="1">
        <f ca="1" t="shared" si="1"/>
        <v>0.5205588580425435</v>
      </c>
      <c r="C95" s="34"/>
      <c r="D95" s="35"/>
      <c r="E95" s="35"/>
      <c r="F95" s="34"/>
      <c r="G95" s="34"/>
      <c r="H95" s="1"/>
      <c r="I95" s="73"/>
      <c r="J95" s="74"/>
      <c r="K95" s="73"/>
      <c r="L95" s="75"/>
    </row>
    <row r="96" spans="1:12" ht="12.75">
      <c r="A96" s="37">
        <v>94</v>
      </c>
      <c r="B96" s="1">
        <f ca="1" t="shared" si="1"/>
        <v>0.3857799458964093</v>
      </c>
      <c r="C96" s="34"/>
      <c r="D96" s="35"/>
      <c r="E96" s="35"/>
      <c r="F96" s="34"/>
      <c r="G96" s="34"/>
      <c r="H96" s="1"/>
      <c r="I96" s="73"/>
      <c r="J96" s="74"/>
      <c r="K96" s="73"/>
      <c r="L96" s="75"/>
    </row>
    <row r="97" spans="1:12" ht="12.75">
      <c r="A97" s="37">
        <v>95</v>
      </c>
      <c r="B97" s="1">
        <f ca="1" t="shared" si="1"/>
        <v>0.358289669863584</v>
      </c>
      <c r="C97" s="34"/>
      <c r="D97" s="35"/>
      <c r="E97" s="35"/>
      <c r="F97" s="34"/>
      <c r="G97" s="34"/>
      <c r="H97" s="1"/>
      <c r="I97" s="73"/>
      <c r="J97" s="74"/>
      <c r="K97" s="73"/>
      <c r="L97" s="75"/>
    </row>
    <row r="98" spans="1:12" ht="12.75">
      <c r="A98" s="37">
        <v>96</v>
      </c>
      <c r="B98" s="1">
        <f ca="1" t="shared" si="1"/>
        <v>0.12809481591027705</v>
      </c>
      <c r="C98" s="34"/>
      <c r="D98" s="35"/>
      <c r="E98" s="35"/>
      <c r="F98" s="34"/>
      <c r="G98" s="34"/>
      <c r="H98" s="1"/>
      <c r="I98" s="73"/>
      <c r="J98" s="74"/>
      <c r="K98" s="73"/>
      <c r="L98" s="75"/>
    </row>
    <row r="99" spans="1:12" ht="12.75">
      <c r="A99" s="37">
        <v>97</v>
      </c>
      <c r="B99" s="1">
        <f ca="1" t="shared" si="1"/>
        <v>0.3948515278870133</v>
      </c>
      <c r="C99" s="34"/>
      <c r="D99" s="35"/>
      <c r="E99" s="35"/>
      <c r="F99" s="34"/>
      <c r="G99" s="34"/>
      <c r="H99" s="1"/>
      <c r="I99" s="73"/>
      <c r="J99" s="74"/>
      <c r="K99" s="73"/>
      <c r="L99" s="75"/>
    </row>
    <row r="100" spans="1:12" ht="12.75">
      <c r="A100" s="37">
        <v>98</v>
      </c>
      <c r="B100" s="1">
        <f ca="1" t="shared" si="1"/>
        <v>0.9564104624481538</v>
      </c>
      <c r="C100" s="34"/>
      <c r="D100" s="35"/>
      <c r="E100" s="35"/>
      <c r="F100" s="34"/>
      <c r="G100" s="34"/>
      <c r="H100" s="1"/>
      <c r="I100" s="73"/>
      <c r="J100" s="74"/>
      <c r="K100" s="73"/>
      <c r="L100" s="75"/>
    </row>
    <row r="101" spans="1:12" ht="12.75">
      <c r="A101" s="37">
        <v>99</v>
      </c>
      <c r="B101" s="1">
        <f ca="1" t="shared" si="1"/>
        <v>0.21900794917860145</v>
      </c>
      <c r="C101" s="34"/>
      <c r="D101" s="35"/>
      <c r="E101" s="35"/>
      <c r="F101" s="34"/>
      <c r="G101" s="34"/>
      <c r="H101" s="1"/>
      <c r="I101" s="73"/>
      <c r="J101" s="74"/>
      <c r="K101" s="73"/>
      <c r="L101" s="75"/>
    </row>
    <row r="102" spans="1:12" ht="12.75">
      <c r="A102" s="37">
        <v>100</v>
      </c>
      <c r="B102" s="1">
        <f ca="1" t="shared" si="1"/>
        <v>0.493619161663422</v>
      </c>
      <c r="C102" s="34"/>
      <c r="D102" s="35"/>
      <c r="E102" s="35"/>
      <c r="F102" s="34"/>
      <c r="G102" s="34"/>
      <c r="H102" s="1"/>
      <c r="I102" s="73"/>
      <c r="J102" s="74"/>
      <c r="K102" s="73"/>
      <c r="L102" s="75"/>
    </row>
    <row r="103" spans="1:12" ht="12.75">
      <c r="A103" s="37">
        <v>101</v>
      </c>
      <c r="B103" s="1">
        <f ca="1" t="shared" si="1"/>
        <v>0.7076689793678193</v>
      </c>
      <c r="C103" s="34"/>
      <c r="D103" s="35"/>
      <c r="E103" s="35"/>
      <c r="F103" s="34"/>
      <c r="G103" s="34"/>
      <c r="H103" s="1"/>
      <c r="I103" s="73"/>
      <c r="J103" s="74"/>
      <c r="K103" s="73"/>
      <c r="L103" s="75"/>
    </row>
    <row r="104" spans="1:12" ht="12.75">
      <c r="A104" s="37">
        <v>102</v>
      </c>
      <c r="B104" s="1">
        <f ca="1" t="shared" si="1"/>
        <v>0.02094821513862044</v>
      </c>
      <c r="C104" s="34"/>
      <c r="D104" s="35"/>
      <c r="E104" s="35"/>
      <c r="F104" s="34"/>
      <c r="G104" s="34"/>
      <c r="H104" s="1"/>
      <c r="I104" s="73"/>
      <c r="J104" s="74"/>
      <c r="K104" s="73"/>
      <c r="L104" s="75"/>
    </row>
    <row r="105" spans="1:12" ht="12.75">
      <c r="A105" s="37">
        <v>103</v>
      </c>
      <c r="B105" s="1">
        <f ca="1" t="shared" si="1"/>
        <v>0.2763706376398465</v>
      </c>
      <c r="C105" s="34"/>
      <c r="D105" s="35"/>
      <c r="E105" s="35"/>
      <c r="F105" s="34"/>
      <c r="G105" s="34"/>
      <c r="H105" s="1"/>
      <c r="I105" s="73"/>
      <c r="J105" s="74"/>
      <c r="K105" s="73"/>
      <c r="L105" s="75"/>
    </row>
    <row r="106" spans="1:12" ht="12.75">
      <c r="A106" s="37">
        <v>104</v>
      </c>
      <c r="B106" s="1">
        <f ca="1" t="shared" si="1"/>
        <v>0.024029700267048426</v>
      </c>
      <c r="C106" s="34"/>
      <c r="D106" s="35"/>
      <c r="E106" s="35"/>
      <c r="F106" s="34"/>
      <c r="G106" s="34"/>
      <c r="H106" s="1"/>
      <c r="I106" s="73"/>
      <c r="J106" s="74"/>
      <c r="K106" s="73"/>
      <c r="L106" s="75"/>
    </row>
    <row r="107" spans="1:12" ht="12.75">
      <c r="A107" s="37">
        <v>105</v>
      </c>
      <c r="B107" s="1">
        <f ca="1" t="shared" si="1"/>
        <v>0.13417513814452775</v>
      </c>
      <c r="C107" s="34"/>
      <c r="D107" s="35"/>
      <c r="E107" s="35"/>
      <c r="F107" s="34"/>
      <c r="G107" s="34"/>
      <c r="H107" s="1"/>
      <c r="I107" s="73"/>
      <c r="J107" s="74"/>
      <c r="K107" s="73"/>
      <c r="L107" s="75"/>
    </row>
    <row r="108" spans="1:12" ht="12.75">
      <c r="A108" s="37">
        <v>106</v>
      </c>
      <c r="B108" s="1">
        <f ca="1" t="shared" si="1"/>
        <v>0.9175588327362274</v>
      </c>
      <c r="C108" s="34"/>
      <c r="D108" s="35"/>
      <c r="E108" s="35"/>
      <c r="F108" s="34"/>
      <c r="G108" s="34"/>
      <c r="H108" s="1"/>
      <c r="I108" s="73"/>
      <c r="J108" s="74"/>
      <c r="K108" s="73"/>
      <c r="L108" s="75"/>
    </row>
    <row r="109" spans="1:12" ht="12.75">
      <c r="A109" s="37">
        <v>107</v>
      </c>
      <c r="B109" s="1">
        <f ca="1" t="shared" si="1"/>
        <v>0.7209207057607641</v>
      </c>
      <c r="C109" s="34"/>
      <c r="D109" s="35"/>
      <c r="E109" s="35"/>
      <c r="F109" s="34"/>
      <c r="G109" s="34"/>
      <c r="H109" s="1"/>
      <c r="I109" s="73"/>
      <c r="J109" s="74"/>
      <c r="K109" s="73"/>
      <c r="L109" s="75"/>
    </row>
    <row r="110" spans="1:12" ht="12.75">
      <c r="A110" s="37">
        <v>108</v>
      </c>
      <c r="B110" s="1">
        <f ca="1" t="shared" si="1"/>
        <v>0.03224337854962256</v>
      </c>
      <c r="C110" s="34"/>
      <c r="D110" s="35"/>
      <c r="E110" s="35"/>
      <c r="F110" s="34"/>
      <c r="G110" s="34"/>
      <c r="H110" s="1"/>
      <c r="I110" s="73"/>
      <c r="J110" s="74"/>
      <c r="K110" s="73"/>
      <c r="L110" s="75"/>
    </row>
    <row r="111" spans="1:12" ht="12.75">
      <c r="A111" s="37">
        <v>109</v>
      </c>
      <c r="B111" s="1">
        <f ca="1" t="shared" si="1"/>
        <v>0.6900585070038492</v>
      </c>
      <c r="C111" s="34"/>
      <c r="D111" s="35"/>
      <c r="E111" s="35"/>
      <c r="F111" s="34"/>
      <c r="G111" s="34"/>
      <c r="H111" s="1"/>
      <c r="I111" s="73"/>
      <c r="J111" s="74"/>
      <c r="K111" s="73"/>
      <c r="L111" s="75"/>
    </row>
    <row r="112" spans="1:12" ht="12.75">
      <c r="A112" s="37">
        <v>110</v>
      </c>
      <c r="B112" s="1">
        <f ca="1" t="shared" si="1"/>
        <v>0.022616046699970305</v>
      </c>
      <c r="C112" s="34"/>
      <c r="D112" s="35"/>
      <c r="E112" s="35"/>
      <c r="F112" s="34"/>
      <c r="G112" s="34"/>
      <c r="H112" s="1"/>
      <c r="I112" s="73"/>
      <c r="J112" s="74"/>
      <c r="K112" s="73"/>
      <c r="L112" s="75"/>
    </row>
    <row r="113" spans="1:12" ht="12.75">
      <c r="A113" s="37">
        <v>111</v>
      </c>
      <c r="B113" s="1">
        <f ca="1" t="shared" si="1"/>
        <v>0.6579112343956881</v>
      </c>
      <c r="C113" s="34"/>
      <c r="D113" s="35"/>
      <c r="E113" s="35"/>
      <c r="F113" s="34"/>
      <c r="G113" s="34"/>
      <c r="H113" s="1"/>
      <c r="I113" s="73"/>
      <c r="J113" s="74"/>
      <c r="K113" s="73"/>
      <c r="L113" s="75"/>
    </row>
    <row r="114" spans="1:12" ht="12.75">
      <c r="A114" s="37">
        <v>112</v>
      </c>
      <c r="B114" s="1">
        <f ca="1" t="shared" si="1"/>
        <v>0.8494901622396016</v>
      </c>
      <c r="C114" s="34"/>
      <c r="D114" s="35"/>
      <c r="E114" s="35"/>
      <c r="F114" s="34"/>
      <c r="G114" s="34"/>
      <c r="H114" s="1"/>
      <c r="I114" s="73"/>
      <c r="J114" s="74"/>
      <c r="K114" s="73"/>
      <c r="L114" s="75"/>
    </row>
    <row r="115" spans="1:12" ht="12.75">
      <c r="A115" s="37">
        <v>113</v>
      </c>
      <c r="B115" s="1">
        <f ca="1" t="shared" si="1"/>
        <v>0.824042830100485</v>
      </c>
      <c r="C115" s="34"/>
      <c r="D115" s="35"/>
      <c r="E115" s="35"/>
      <c r="F115" s="34"/>
      <c r="G115" s="34"/>
      <c r="H115" s="1"/>
      <c r="I115" s="73"/>
      <c r="J115" s="74"/>
      <c r="K115" s="73"/>
      <c r="L115" s="75"/>
    </row>
    <row r="116" spans="1:12" ht="12.75">
      <c r="A116" s="37">
        <v>114</v>
      </c>
      <c r="B116" s="1">
        <f ca="1" t="shared" si="1"/>
        <v>0.6641398275682597</v>
      </c>
      <c r="C116" s="34"/>
      <c r="D116" s="35"/>
      <c r="E116" s="35"/>
      <c r="F116" s="34"/>
      <c r="G116" s="34"/>
      <c r="H116" s="1"/>
      <c r="I116" s="73"/>
      <c r="J116" s="74"/>
      <c r="K116" s="73"/>
      <c r="L116" s="75"/>
    </row>
    <row r="117" spans="1:12" ht="12.75">
      <c r="A117" s="37">
        <v>115</v>
      </c>
      <c r="B117" s="1">
        <f ca="1" t="shared" si="1"/>
        <v>0.7235721384509031</v>
      </c>
      <c r="C117" s="34"/>
      <c r="D117" s="35"/>
      <c r="E117" s="35"/>
      <c r="F117" s="34"/>
      <c r="G117" s="34"/>
      <c r="H117" s="1"/>
      <c r="I117" s="73"/>
      <c r="J117" s="74"/>
      <c r="K117" s="73"/>
      <c r="L117" s="75"/>
    </row>
    <row r="118" spans="1:12" ht="12.75">
      <c r="A118" s="37">
        <v>116</v>
      </c>
      <c r="B118" s="1">
        <f ca="1" t="shared" si="1"/>
        <v>0.5189862334798783</v>
      </c>
      <c r="C118" s="34"/>
      <c r="D118" s="35"/>
      <c r="E118" s="35"/>
      <c r="F118" s="34"/>
      <c r="G118" s="34"/>
      <c r="H118" s="1"/>
      <c r="I118" s="73"/>
      <c r="J118" s="74"/>
      <c r="K118" s="73"/>
      <c r="L118" s="75"/>
    </row>
    <row r="119" spans="1:12" ht="12.75">
      <c r="A119" s="37">
        <v>117</v>
      </c>
      <c r="B119" s="1">
        <f ca="1" t="shared" si="1"/>
        <v>0.7116362566637602</v>
      </c>
      <c r="C119" s="34"/>
      <c r="D119" s="35"/>
      <c r="E119" s="35"/>
      <c r="F119" s="34"/>
      <c r="G119" s="34"/>
      <c r="H119" s="1"/>
      <c r="I119" s="73"/>
      <c r="J119" s="74"/>
      <c r="K119" s="73"/>
      <c r="L119" s="75"/>
    </row>
    <row r="120" spans="1:12" ht="12.75">
      <c r="A120" s="37">
        <v>118</v>
      </c>
      <c r="B120" s="1">
        <f ca="1" t="shared" si="1"/>
        <v>0.8589936243260441</v>
      </c>
      <c r="C120" s="34"/>
      <c r="D120" s="35"/>
      <c r="E120" s="35"/>
      <c r="F120" s="34"/>
      <c r="G120" s="34"/>
      <c r="H120" s="1"/>
      <c r="I120" s="73"/>
      <c r="J120" s="74"/>
      <c r="K120" s="73"/>
      <c r="L120" s="75"/>
    </row>
    <row r="121" spans="1:12" ht="12.75">
      <c r="A121" s="37">
        <v>119</v>
      </c>
      <c r="B121" s="1">
        <f ca="1" t="shared" si="1"/>
        <v>0.42078413407615667</v>
      </c>
      <c r="C121" s="34"/>
      <c r="D121" s="35"/>
      <c r="E121" s="35"/>
      <c r="F121" s="34"/>
      <c r="G121" s="34"/>
      <c r="H121" s="1"/>
      <c r="I121" s="73"/>
      <c r="J121" s="74"/>
      <c r="K121" s="73"/>
      <c r="L121" s="75"/>
    </row>
    <row r="122" spans="1:12" ht="12.75">
      <c r="A122" s="37">
        <v>120</v>
      </c>
      <c r="B122" s="1">
        <f ca="1" t="shared" si="1"/>
        <v>0.20362236697513603</v>
      </c>
      <c r="C122" s="34"/>
      <c r="D122" s="35"/>
      <c r="E122" s="35"/>
      <c r="F122" s="34"/>
      <c r="G122" s="34"/>
      <c r="H122" s="1"/>
      <c r="I122" s="73"/>
      <c r="J122" s="74"/>
      <c r="K122" s="73"/>
      <c r="L122" s="75"/>
    </row>
    <row r="123" spans="1:12" ht="12.75">
      <c r="A123" s="37">
        <v>121</v>
      </c>
      <c r="B123" s="1">
        <f ca="1" t="shared" si="1"/>
        <v>0.23875104593795626</v>
      </c>
      <c r="C123" s="34"/>
      <c r="D123" s="35"/>
      <c r="E123" s="35"/>
      <c r="F123" s="34"/>
      <c r="G123" s="34"/>
      <c r="H123" s="1"/>
      <c r="I123" s="73"/>
      <c r="J123" s="74"/>
      <c r="K123" s="73"/>
      <c r="L123" s="75"/>
    </row>
    <row r="124" spans="1:12" ht="12.75">
      <c r="A124" s="37">
        <v>122</v>
      </c>
      <c r="B124" s="1">
        <f ca="1" t="shared" si="1"/>
        <v>0.2135764169939316</v>
      </c>
      <c r="C124" s="34"/>
      <c r="D124" s="35"/>
      <c r="E124" s="35"/>
      <c r="F124" s="34"/>
      <c r="G124" s="34"/>
      <c r="H124" s="1"/>
      <c r="I124" s="73"/>
      <c r="J124" s="74"/>
      <c r="K124" s="73"/>
      <c r="L124" s="75"/>
    </row>
    <row r="125" spans="1:12" ht="12.75">
      <c r="A125" s="37">
        <v>123</v>
      </c>
      <c r="B125" s="1">
        <f ca="1" t="shared" si="1"/>
        <v>0.340136714985646</v>
      </c>
      <c r="C125" s="34"/>
      <c r="D125" s="35"/>
      <c r="E125" s="35"/>
      <c r="F125" s="34"/>
      <c r="G125" s="34"/>
      <c r="H125" s="1"/>
      <c r="I125" s="73"/>
      <c r="J125" s="74"/>
      <c r="K125" s="73"/>
      <c r="L125" s="75"/>
    </row>
    <row r="126" spans="1:12" ht="12.75">
      <c r="A126" s="37">
        <v>124</v>
      </c>
      <c r="B126" s="1">
        <f ca="1" t="shared" si="1"/>
        <v>0.7001096383813268</v>
      </c>
      <c r="C126" s="34"/>
      <c r="D126" s="35"/>
      <c r="E126" s="35"/>
      <c r="F126" s="34"/>
      <c r="G126" s="34"/>
      <c r="H126" s="1"/>
      <c r="I126" s="73"/>
      <c r="J126" s="74"/>
      <c r="K126" s="73"/>
      <c r="L126" s="75"/>
    </row>
    <row r="127" spans="1:12" ht="12.75">
      <c r="A127" s="37">
        <v>125</v>
      </c>
      <c r="B127" s="1">
        <f ca="1" t="shared" si="1"/>
        <v>0.4506937966731839</v>
      </c>
      <c r="C127" s="34"/>
      <c r="D127" s="35"/>
      <c r="E127" s="35"/>
      <c r="F127" s="34"/>
      <c r="G127" s="34"/>
      <c r="H127" s="1"/>
      <c r="I127" s="73"/>
      <c r="J127" s="74"/>
      <c r="K127" s="73"/>
      <c r="L127" s="75"/>
    </row>
    <row r="128" spans="1:12" ht="12.75">
      <c r="A128" s="37">
        <v>126</v>
      </c>
      <c r="B128" s="1">
        <f ca="1" t="shared" si="1"/>
        <v>0.7253532160259208</v>
      </c>
      <c r="C128" s="34"/>
      <c r="D128" s="35"/>
      <c r="E128" s="35"/>
      <c r="F128" s="34"/>
      <c r="G128" s="34"/>
      <c r="H128" s="1"/>
      <c r="I128" s="73"/>
      <c r="J128" s="74"/>
      <c r="K128" s="73"/>
      <c r="L128" s="75"/>
    </row>
    <row r="129" spans="1:12" ht="12.75">
      <c r="A129" s="37">
        <v>127</v>
      </c>
      <c r="B129" s="1">
        <f ca="1" t="shared" si="1"/>
        <v>0.07610637348029359</v>
      </c>
      <c r="C129" s="34"/>
      <c r="D129" s="35"/>
      <c r="E129" s="35"/>
      <c r="F129" s="34"/>
      <c r="G129" s="34"/>
      <c r="H129" s="1"/>
      <c r="I129" s="73"/>
      <c r="J129" s="74"/>
      <c r="K129" s="73"/>
      <c r="L129" s="75"/>
    </row>
    <row r="130" spans="1:12" ht="12.75">
      <c r="A130" s="37">
        <v>128</v>
      </c>
      <c r="B130" s="1">
        <f ca="1" t="shared" si="1"/>
        <v>0.09897948750693164</v>
      </c>
      <c r="C130" s="34"/>
      <c r="D130" s="35"/>
      <c r="E130" s="35"/>
      <c r="F130" s="34"/>
      <c r="G130" s="34"/>
      <c r="H130" s="1"/>
      <c r="I130" s="73"/>
      <c r="J130" s="74"/>
      <c r="K130" s="73"/>
      <c r="L130" s="75"/>
    </row>
    <row r="131" spans="1:12" ht="12.75">
      <c r="A131" s="37">
        <v>129</v>
      </c>
      <c r="B131" s="1">
        <f aca="true" ca="1" t="shared" si="2" ref="B131:B152">RAND()</f>
        <v>0.7656193863133267</v>
      </c>
      <c r="C131" s="34"/>
      <c r="D131" s="35"/>
      <c r="E131" s="35"/>
      <c r="F131" s="34"/>
      <c r="G131" s="34"/>
      <c r="H131" s="1"/>
      <c r="I131" s="73"/>
      <c r="J131" s="74"/>
      <c r="K131" s="73"/>
      <c r="L131" s="75"/>
    </row>
    <row r="132" spans="1:12" ht="12.75">
      <c r="A132" s="37">
        <v>130</v>
      </c>
      <c r="B132" s="1">
        <f ca="1" t="shared" si="2"/>
        <v>0.2764127989364331</v>
      </c>
      <c r="C132" s="34"/>
      <c r="D132" s="35"/>
      <c r="E132" s="35"/>
      <c r="F132" s="34"/>
      <c r="G132" s="34"/>
      <c r="H132" s="1"/>
      <c r="I132" s="73"/>
      <c r="J132" s="74"/>
      <c r="K132" s="73"/>
      <c r="L132" s="75"/>
    </row>
    <row r="133" spans="1:12" ht="12.75">
      <c r="A133" s="37">
        <v>131</v>
      </c>
      <c r="B133" s="1">
        <f ca="1" t="shared" si="2"/>
        <v>0.10703565449555352</v>
      </c>
      <c r="C133" s="34"/>
      <c r="D133" s="35"/>
      <c r="E133" s="35"/>
      <c r="F133" s="34"/>
      <c r="G133" s="34"/>
      <c r="H133" s="1"/>
      <c r="I133" s="73"/>
      <c r="J133" s="74"/>
      <c r="K133" s="73"/>
      <c r="L133" s="75"/>
    </row>
    <row r="134" spans="1:12" ht="12.75">
      <c r="A134" s="37">
        <v>132</v>
      </c>
      <c r="B134" s="1">
        <f ca="1" t="shared" si="2"/>
        <v>0.8485150482558961</v>
      </c>
      <c r="C134" s="34"/>
      <c r="D134" s="35"/>
      <c r="E134" s="35"/>
      <c r="F134" s="34"/>
      <c r="G134" s="34"/>
      <c r="H134" s="1"/>
      <c r="I134" s="73"/>
      <c r="J134" s="74"/>
      <c r="K134" s="73"/>
      <c r="L134" s="75"/>
    </row>
    <row r="135" spans="1:12" ht="12.75">
      <c r="A135" s="37">
        <v>133</v>
      </c>
      <c r="B135" s="1">
        <f ca="1" t="shared" si="2"/>
        <v>0.132161654371294</v>
      </c>
      <c r="C135" s="34"/>
      <c r="D135" s="35"/>
      <c r="E135" s="35"/>
      <c r="F135" s="34"/>
      <c r="G135" s="34"/>
      <c r="H135" s="1"/>
      <c r="I135" s="73"/>
      <c r="J135" s="74"/>
      <c r="K135" s="73"/>
      <c r="L135" s="75"/>
    </row>
    <row r="136" spans="1:12" ht="12.75">
      <c r="A136" s="37">
        <v>134</v>
      </c>
      <c r="B136" s="1">
        <f ca="1" t="shared" si="2"/>
        <v>0.32426538910046165</v>
      </c>
      <c r="C136" s="34"/>
      <c r="D136" s="35"/>
      <c r="E136" s="35"/>
      <c r="F136" s="34"/>
      <c r="G136" s="34"/>
      <c r="H136" s="1"/>
      <c r="I136" s="73"/>
      <c r="J136" s="74"/>
      <c r="K136" s="73"/>
      <c r="L136" s="75"/>
    </row>
    <row r="137" spans="1:12" ht="12.75">
      <c r="A137" s="37">
        <v>135</v>
      </c>
      <c r="B137" s="1">
        <f ca="1" t="shared" si="2"/>
        <v>0.32442864075085076</v>
      </c>
      <c r="C137" s="34"/>
      <c r="D137" s="35"/>
      <c r="E137" s="35"/>
      <c r="F137" s="34"/>
      <c r="G137" s="34"/>
      <c r="H137" s="1"/>
      <c r="I137" s="73"/>
      <c r="J137" s="74"/>
      <c r="K137" s="73"/>
      <c r="L137" s="75"/>
    </row>
    <row r="138" spans="1:12" ht="12.75">
      <c r="A138" s="37">
        <v>136</v>
      </c>
      <c r="B138" s="1">
        <f ca="1" t="shared" si="2"/>
        <v>0.12738983080117827</v>
      </c>
      <c r="C138" s="34"/>
      <c r="D138" s="35"/>
      <c r="E138" s="35"/>
      <c r="F138" s="34"/>
      <c r="G138" s="34"/>
      <c r="H138" s="1"/>
      <c r="I138" s="73"/>
      <c r="J138" s="74"/>
      <c r="K138" s="73"/>
      <c r="L138" s="75"/>
    </row>
    <row r="139" spans="1:12" ht="12.75">
      <c r="A139" s="37">
        <v>137</v>
      </c>
      <c r="B139" s="1">
        <f ca="1" t="shared" si="2"/>
        <v>0.7179526521653878</v>
      </c>
      <c r="C139" s="34"/>
      <c r="D139" s="35"/>
      <c r="E139" s="35"/>
      <c r="F139" s="34"/>
      <c r="G139" s="34"/>
      <c r="H139" s="1"/>
      <c r="I139" s="73"/>
      <c r="J139" s="74"/>
      <c r="K139" s="73"/>
      <c r="L139" s="75"/>
    </row>
    <row r="140" spans="1:12" ht="12.75">
      <c r="A140" s="37">
        <v>138</v>
      </c>
      <c r="B140" s="1">
        <f ca="1" t="shared" si="2"/>
        <v>0.03787150213291035</v>
      </c>
      <c r="C140" s="34"/>
      <c r="D140" s="35"/>
      <c r="E140" s="35"/>
      <c r="F140" s="34"/>
      <c r="G140" s="34"/>
      <c r="H140" s="1"/>
      <c r="I140" s="73"/>
      <c r="J140" s="74"/>
      <c r="K140" s="73"/>
      <c r="L140" s="75"/>
    </row>
    <row r="141" spans="1:12" ht="12.75">
      <c r="A141" s="37">
        <v>139</v>
      </c>
      <c r="B141" s="1">
        <f ca="1" t="shared" si="2"/>
        <v>0.7473914800461685</v>
      </c>
      <c r="C141" s="34"/>
      <c r="D141" s="35"/>
      <c r="E141" s="35"/>
      <c r="F141" s="34"/>
      <c r="G141" s="34"/>
      <c r="H141" s="1"/>
      <c r="I141" s="73"/>
      <c r="J141" s="74"/>
      <c r="K141" s="73"/>
      <c r="L141" s="75"/>
    </row>
    <row r="142" spans="1:12" ht="12.75">
      <c r="A142" s="37">
        <v>140</v>
      </c>
      <c r="B142" s="1">
        <f ca="1" t="shared" si="2"/>
        <v>0.46611081093808093</v>
      </c>
      <c r="C142" s="34"/>
      <c r="D142" s="35"/>
      <c r="E142" s="35"/>
      <c r="F142" s="34"/>
      <c r="G142" s="34"/>
      <c r="H142" s="1"/>
      <c r="I142" s="73"/>
      <c r="J142" s="74"/>
      <c r="K142" s="73"/>
      <c r="L142" s="75"/>
    </row>
    <row r="143" spans="1:12" ht="12.75">
      <c r="A143" s="37">
        <v>141</v>
      </c>
      <c r="B143" s="1">
        <f ca="1" t="shared" si="2"/>
        <v>0.030768034014125867</v>
      </c>
      <c r="C143" s="34"/>
      <c r="D143" s="35"/>
      <c r="E143" s="35"/>
      <c r="F143" s="34"/>
      <c r="G143" s="34"/>
      <c r="H143" s="1"/>
      <c r="I143" s="73"/>
      <c r="J143" s="74"/>
      <c r="K143" s="73"/>
      <c r="L143" s="75"/>
    </row>
    <row r="144" spans="1:12" ht="12.75">
      <c r="A144" s="37">
        <v>142</v>
      </c>
      <c r="B144" s="1">
        <f ca="1" t="shared" si="2"/>
        <v>0.1556822773121196</v>
      </c>
      <c r="C144" s="34"/>
      <c r="D144" s="35"/>
      <c r="E144" s="35"/>
      <c r="F144" s="34"/>
      <c r="G144" s="34"/>
      <c r="H144" s="1"/>
      <c r="I144" s="73"/>
      <c r="J144" s="74"/>
      <c r="K144" s="73"/>
      <c r="L144" s="75"/>
    </row>
    <row r="145" spans="1:12" ht="12.75">
      <c r="A145" s="37">
        <v>143</v>
      </c>
      <c r="B145" s="1">
        <f ca="1" t="shared" si="2"/>
        <v>0.08569033280166938</v>
      </c>
      <c r="C145" s="34"/>
      <c r="D145" s="35"/>
      <c r="E145" s="35"/>
      <c r="F145" s="34"/>
      <c r="G145" s="34"/>
      <c r="H145" s="1"/>
      <c r="I145" s="73"/>
      <c r="J145" s="74"/>
      <c r="K145" s="73"/>
      <c r="L145" s="75"/>
    </row>
    <row r="146" spans="1:12" ht="12.75">
      <c r="A146" s="37">
        <v>144</v>
      </c>
      <c r="B146" s="1">
        <f ca="1" t="shared" si="2"/>
        <v>0.34090737787171754</v>
      </c>
      <c r="C146" s="34"/>
      <c r="D146" s="35"/>
      <c r="E146" s="35"/>
      <c r="F146" s="34"/>
      <c r="G146" s="34"/>
      <c r="H146" s="1"/>
      <c r="I146" s="73"/>
      <c r="J146" s="74"/>
      <c r="K146" s="73"/>
      <c r="L146" s="75"/>
    </row>
    <row r="147" spans="1:12" ht="12.75">
      <c r="A147" s="37">
        <v>145</v>
      </c>
      <c r="B147" s="1">
        <f ca="1" t="shared" si="2"/>
        <v>0.5069902925784577</v>
      </c>
      <c r="C147" s="34"/>
      <c r="D147" s="35"/>
      <c r="E147" s="35"/>
      <c r="F147" s="34"/>
      <c r="G147" s="34"/>
      <c r="H147" s="1"/>
      <c r="I147" s="73"/>
      <c r="J147" s="74"/>
      <c r="K147" s="73"/>
      <c r="L147" s="75"/>
    </row>
    <row r="148" spans="1:12" ht="12.75">
      <c r="A148" s="37">
        <v>146</v>
      </c>
      <c r="B148" s="1">
        <f ca="1" t="shared" si="2"/>
        <v>0.18142791366186728</v>
      </c>
      <c r="C148" s="34"/>
      <c r="D148" s="35"/>
      <c r="E148" s="35"/>
      <c r="F148" s="34"/>
      <c r="G148" s="34"/>
      <c r="H148" s="1"/>
      <c r="I148" s="73"/>
      <c r="J148" s="74"/>
      <c r="K148" s="73"/>
      <c r="L148" s="75"/>
    </row>
    <row r="149" spans="1:12" ht="12.75">
      <c r="A149" s="37">
        <v>147</v>
      </c>
      <c r="B149" s="1">
        <f ca="1" t="shared" si="2"/>
        <v>0.8152101078862466</v>
      </c>
      <c r="C149" s="34"/>
      <c r="D149" s="35"/>
      <c r="E149" s="35"/>
      <c r="F149" s="34"/>
      <c r="G149" s="34"/>
      <c r="H149" s="1"/>
      <c r="I149" s="73"/>
      <c r="J149" s="74"/>
      <c r="K149" s="73"/>
      <c r="L149" s="75"/>
    </row>
    <row r="150" spans="1:12" ht="12.75">
      <c r="A150" s="37">
        <v>148</v>
      </c>
      <c r="B150" s="1">
        <f ca="1" t="shared" si="2"/>
        <v>0.6391159950697365</v>
      </c>
      <c r="C150" s="34"/>
      <c r="D150" s="35"/>
      <c r="E150" s="35"/>
      <c r="F150" s="34"/>
      <c r="G150" s="34"/>
      <c r="H150" s="1"/>
      <c r="I150" s="73"/>
      <c r="J150" s="74"/>
      <c r="K150" s="73"/>
      <c r="L150" s="75"/>
    </row>
    <row r="151" spans="1:12" ht="12.75">
      <c r="A151" s="37">
        <v>149</v>
      </c>
      <c r="B151" s="1">
        <f ca="1" t="shared" si="2"/>
        <v>0.2246092366750747</v>
      </c>
      <c r="C151" s="34"/>
      <c r="D151" s="35"/>
      <c r="E151" s="35"/>
      <c r="F151" s="34"/>
      <c r="G151" s="34"/>
      <c r="H151" s="1"/>
      <c r="I151" s="73"/>
      <c r="J151" s="74"/>
      <c r="K151" s="73"/>
      <c r="L151" s="75"/>
    </row>
    <row r="152" spans="1:12" ht="12.75">
      <c r="A152" s="37">
        <v>150</v>
      </c>
      <c r="B152" s="1">
        <f ca="1" t="shared" si="2"/>
        <v>0.7527064992088173</v>
      </c>
      <c r="C152" s="34"/>
      <c r="D152" s="35"/>
      <c r="E152" s="35"/>
      <c r="F152" s="34"/>
      <c r="G152" s="34"/>
      <c r="H152" s="1"/>
      <c r="I152" s="73"/>
      <c r="J152" s="74"/>
      <c r="K152" s="73"/>
      <c r="L152" s="75"/>
    </row>
  </sheetData>
  <sheetProtection/>
  <mergeCells count="2">
    <mergeCell ref="C1:G1"/>
    <mergeCell ref="I1:L1"/>
  </mergeCells>
  <printOptions/>
  <pageMargins left="0.75" right="0.54" top="0.76"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Лист2">
    <tabColor rgb="FFFF0000"/>
  </sheetPr>
  <dimension ref="A1:Q308"/>
  <sheetViews>
    <sheetView zoomScalePageLayoutView="0" workbookViewId="0" topLeftCell="A22">
      <selection activeCell="K28" sqref="K28:K29"/>
    </sheetView>
  </sheetViews>
  <sheetFormatPr defaultColWidth="9.00390625" defaultRowHeight="12.75"/>
  <cols>
    <col min="1" max="1" width="3.75390625" style="3" customWidth="1"/>
    <col min="2" max="2" width="42.00390625" style="0" customWidth="1"/>
    <col min="3" max="3" width="3.875" style="0" customWidth="1"/>
    <col min="5" max="5" width="9.75390625" style="0" customWidth="1"/>
    <col min="9" max="10" width="10.25390625" style="0" customWidth="1"/>
    <col min="11" max="11" width="10.375" style="0" customWidth="1"/>
    <col min="12" max="12" width="10.75390625" style="0" customWidth="1"/>
    <col min="14" max="14" width="5.75390625" style="0" customWidth="1"/>
    <col min="17" max="17" width="6.00390625" style="0" customWidth="1"/>
  </cols>
  <sheetData>
    <row r="1" spans="1:12" ht="64.5" customHeight="1">
      <c r="A1" s="24"/>
      <c r="B1" s="85" t="s">
        <v>40</v>
      </c>
      <c r="C1" s="85"/>
      <c r="D1" s="85"/>
      <c r="E1" s="85"/>
      <c r="F1" s="85"/>
      <c r="G1" s="86"/>
      <c r="H1" s="86"/>
      <c r="I1" s="86"/>
      <c r="J1" s="86"/>
      <c r="K1" s="86"/>
      <c r="L1" s="86"/>
    </row>
    <row r="2" spans="2:12" ht="27.75" customHeight="1" thickBot="1">
      <c r="B2" s="64" t="s">
        <v>44</v>
      </c>
      <c r="C2" s="87" t="s">
        <v>35</v>
      </c>
      <c r="D2" s="87"/>
      <c r="E2" s="87"/>
      <c r="F2" s="87"/>
      <c r="G2" s="87"/>
      <c r="H2" s="87"/>
      <c r="I2" s="87"/>
      <c r="J2" s="87"/>
      <c r="K2" s="88" t="s">
        <v>34</v>
      </c>
      <c r="L2" s="88"/>
    </row>
    <row r="3" spans="1:12" ht="32.25" thickBot="1">
      <c r="A3" s="7">
        <v>1</v>
      </c>
      <c r="B3" s="20" t="s">
        <v>11</v>
      </c>
      <c r="C3" s="21"/>
      <c r="D3" s="22" t="s">
        <v>36</v>
      </c>
      <c r="E3" s="22" t="s">
        <v>37</v>
      </c>
      <c r="F3" s="22" t="s">
        <v>38</v>
      </c>
      <c r="G3" s="22" t="s">
        <v>39</v>
      </c>
      <c r="H3" s="22" t="s">
        <v>31</v>
      </c>
      <c r="I3" s="22" t="s">
        <v>1</v>
      </c>
      <c r="J3" s="22" t="s">
        <v>12</v>
      </c>
      <c r="K3" s="22" t="s">
        <v>3</v>
      </c>
      <c r="L3" s="23" t="s">
        <v>2</v>
      </c>
    </row>
    <row r="4" spans="1:17" ht="15.75" customHeight="1" thickTop="1">
      <c r="A4" s="78">
        <v>1</v>
      </c>
      <c r="B4" s="79" t="s">
        <v>57</v>
      </c>
      <c r="C4" s="4" t="s">
        <v>27</v>
      </c>
      <c r="D4" s="65">
        <v>2.1</v>
      </c>
      <c r="E4" s="66">
        <v>2.1</v>
      </c>
      <c r="F4" s="67">
        <v>2.8</v>
      </c>
      <c r="G4" s="67">
        <v>2.8</v>
      </c>
      <c r="H4" s="68"/>
      <c r="I4" s="51">
        <f>(SUM(D4:G4)-(MIN(D4:G4)+MAX(D4:G4)))/2</f>
        <v>2.45</v>
      </c>
      <c r="J4" s="56"/>
      <c r="K4" s="81">
        <f>SUM(I4:I5)-SUM(J4:J5)</f>
        <v>8.75</v>
      </c>
      <c r="L4" s="83">
        <f>IF(K4&lt;=0,0,RANK(K4,K$4:K$304,0))</f>
        <v>16</v>
      </c>
      <c r="N4" s="63"/>
      <c r="O4" s="26" t="s">
        <v>21</v>
      </c>
      <c r="P4" s="27"/>
      <c r="Q4" s="28"/>
    </row>
    <row r="5" spans="1:17" ht="15.75" customHeight="1" thickBot="1">
      <c r="A5" s="78"/>
      <c r="B5" s="80"/>
      <c r="C5" s="5" t="s">
        <v>0</v>
      </c>
      <c r="D5" s="69">
        <v>2</v>
      </c>
      <c r="E5" s="70">
        <v>1.7</v>
      </c>
      <c r="F5" s="70">
        <v>1.7</v>
      </c>
      <c r="G5" s="70">
        <v>1.9</v>
      </c>
      <c r="H5" s="70">
        <v>1.4</v>
      </c>
      <c r="I5" s="57">
        <f>IF(D5&gt;0,10-D5-(IF(H5&gt;0,(SUM(E5:H5)-(MIN(E5:H5)+MAX(E5:H5)))/2,(E5+F5)/2)),0)</f>
        <v>6.300000000000001</v>
      </c>
      <c r="J5" s="58"/>
      <c r="K5" s="82"/>
      <c r="L5" s="84"/>
      <c r="N5" s="29"/>
      <c r="O5" s="11" t="s">
        <v>22</v>
      </c>
      <c r="P5" s="11"/>
      <c r="Q5" s="30"/>
    </row>
    <row r="6" spans="1:17" s="55" customFormat="1" ht="15.75" customHeight="1" thickBot="1">
      <c r="A6" s="78">
        <v>2</v>
      </c>
      <c r="B6" s="79" t="s">
        <v>59</v>
      </c>
      <c r="C6" s="4" t="s">
        <v>27</v>
      </c>
      <c r="D6" s="65">
        <v>2.5</v>
      </c>
      <c r="E6" s="66">
        <v>2.6</v>
      </c>
      <c r="F6" s="67">
        <v>1.7</v>
      </c>
      <c r="G6" s="67">
        <v>2.1</v>
      </c>
      <c r="H6" s="68"/>
      <c r="I6" s="51">
        <f>(SUM(D6:G6)-(MIN(D6:G6)+MAX(D6:G6)))/2</f>
        <v>2.3000000000000003</v>
      </c>
      <c r="J6" s="56"/>
      <c r="K6" s="81">
        <f>SUM(I6:I7)-SUM(J6:J7)</f>
        <v>8.15</v>
      </c>
      <c r="L6" s="83">
        <f>IF(K6&lt;=0,0,RANK(K6,K$4:K$304,0))</f>
        <v>17</v>
      </c>
      <c r="N6" s="59"/>
      <c r="O6" s="60" t="s">
        <v>28</v>
      </c>
      <c r="P6" s="60"/>
      <c r="Q6" s="61"/>
    </row>
    <row r="7" spans="1:12" s="55" customFormat="1" ht="15.75" customHeight="1" thickBot="1" thickTop="1">
      <c r="A7" s="78"/>
      <c r="B7" s="80"/>
      <c r="C7" s="5" t="s">
        <v>0</v>
      </c>
      <c r="D7" s="69">
        <v>1.9</v>
      </c>
      <c r="E7" s="70">
        <v>1.9</v>
      </c>
      <c r="F7" s="70">
        <v>2.4</v>
      </c>
      <c r="G7" s="70">
        <v>2.3</v>
      </c>
      <c r="H7" s="70">
        <v>2.2</v>
      </c>
      <c r="I7" s="57">
        <f>IF(D7&gt;0,10-D7-(IF(H7&gt;0,(SUM(E7:H7)-(MIN(E7:H7)+MAX(E7:H7)))/2,(E7+F7)/2)),0)</f>
        <v>5.85</v>
      </c>
      <c r="J7" s="58"/>
      <c r="K7" s="82"/>
      <c r="L7" s="84"/>
    </row>
    <row r="8" spans="1:12" s="55" customFormat="1" ht="15.75">
      <c r="A8" s="78">
        <v>3</v>
      </c>
      <c r="B8" s="79" t="s">
        <v>64</v>
      </c>
      <c r="C8" s="4" t="s">
        <v>27</v>
      </c>
      <c r="D8" s="65">
        <v>3.2</v>
      </c>
      <c r="E8" s="66">
        <v>3.2</v>
      </c>
      <c r="F8" s="67">
        <v>2.7</v>
      </c>
      <c r="G8" s="67">
        <v>2.8</v>
      </c>
      <c r="H8" s="68"/>
      <c r="I8" s="51">
        <f>(SUM(D8:G8)-(MIN(D8:G8)+MAX(D8:G8)))/2</f>
        <v>3.000000000000001</v>
      </c>
      <c r="J8" s="56"/>
      <c r="K8" s="81">
        <f>SUM(I8:I9)-SUM(J8:J9)</f>
        <v>9.4</v>
      </c>
      <c r="L8" s="83">
        <f>IF(K8&lt;=0,0,RANK(K8,K$4:K$304,0))</f>
        <v>8</v>
      </c>
    </row>
    <row r="9" spans="1:12" s="55" customFormat="1" ht="16.5" thickBot="1">
      <c r="A9" s="78"/>
      <c r="B9" s="80"/>
      <c r="C9" s="5" t="s">
        <v>0</v>
      </c>
      <c r="D9" s="69">
        <v>1.8</v>
      </c>
      <c r="E9" s="70">
        <v>1.9</v>
      </c>
      <c r="F9" s="70">
        <v>1.8</v>
      </c>
      <c r="G9" s="70">
        <v>1.8</v>
      </c>
      <c r="H9" s="70">
        <v>1.6</v>
      </c>
      <c r="I9" s="57">
        <f>IF(D9&gt;0,10-D9-(IF(H9&gt;0,(SUM(E9:H9)-(MIN(E9:H9)+MAX(E9:H9)))/2,(E9+F9)/2)),0)</f>
        <v>6.3999999999999995</v>
      </c>
      <c r="J9" s="58"/>
      <c r="K9" s="82"/>
      <c r="L9" s="84"/>
    </row>
    <row r="10" spans="1:12" s="55" customFormat="1" ht="15.75" customHeight="1">
      <c r="A10" s="78">
        <v>4</v>
      </c>
      <c r="B10" s="79" t="s">
        <v>50</v>
      </c>
      <c r="C10" s="4" t="s">
        <v>27</v>
      </c>
      <c r="D10" s="65">
        <v>2</v>
      </c>
      <c r="E10" s="66">
        <v>2</v>
      </c>
      <c r="F10" s="67">
        <v>2.3</v>
      </c>
      <c r="G10" s="67">
        <v>2.3</v>
      </c>
      <c r="H10" s="68"/>
      <c r="I10" s="51">
        <f>(SUM(D10:G10)-(MIN(D10:G10)+MAX(D10:G10)))/2</f>
        <v>2.15</v>
      </c>
      <c r="J10" s="56"/>
      <c r="K10" s="81">
        <f>SUM(I10:I11)-SUM(J10:J11)</f>
        <v>9.35</v>
      </c>
      <c r="L10" s="83">
        <f>IF(K10&lt;=0,0,RANK(K10,K$4:K$304,0))</f>
        <v>9</v>
      </c>
    </row>
    <row r="11" spans="1:12" s="55" customFormat="1" ht="15.75" customHeight="1" thickBot="1">
      <c r="A11" s="78"/>
      <c r="B11" s="80"/>
      <c r="C11" s="5" t="s">
        <v>0</v>
      </c>
      <c r="D11" s="69">
        <v>1.4</v>
      </c>
      <c r="E11" s="70">
        <v>1.5</v>
      </c>
      <c r="F11" s="70">
        <v>1.6</v>
      </c>
      <c r="G11" s="70">
        <v>1.2</v>
      </c>
      <c r="H11" s="70">
        <v>1.3</v>
      </c>
      <c r="I11" s="57">
        <f>IF(D11&gt;0,10-D11-(IF(H11&gt;0,(SUM(E11:H11)-(MIN(E11:H11)+MAX(E11:H11)))/2,(E11+F11)/2)),0)</f>
        <v>7.199999999999999</v>
      </c>
      <c r="J11" s="58"/>
      <c r="K11" s="82"/>
      <c r="L11" s="84"/>
    </row>
    <row r="12" spans="1:12" s="55" customFormat="1" ht="15.75">
      <c r="A12" s="78">
        <v>5</v>
      </c>
      <c r="B12" s="79" t="s">
        <v>74</v>
      </c>
      <c r="C12" s="4" t="s">
        <v>27</v>
      </c>
      <c r="D12" s="65">
        <v>3.1</v>
      </c>
      <c r="E12" s="66">
        <v>3</v>
      </c>
      <c r="F12" s="67">
        <v>3.1</v>
      </c>
      <c r="G12" s="67">
        <v>3.1</v>
      </c>
      <c r="H12" s="68"/>
      <c r="I12" s="51">
        <f>(SUM(D12:G12)-(MIN(D12:G12)+MAX(D12:G12)))/2</f>
        <v>3.0999999999999996</v>
      </c>
      <c r="J12" s="56"/>
      <c r="K12" s="81">
        <f>SUM(I12:I13)-SUM(J12:J13)</f>
        <v>9.6</v>
      </c>
      <c r="L12" s="83">
        <f>IF(K12&lt;=0,0,RANK(K12,K$4:K$304,0))</f>
        <v>5</v>
      </c>
    </row>
    <row r="13" spans="1:12" s="55" customFormat="1" ht="16.5" thickBot="1">
      <c r="A13" s="78"/>
      <c r="B13" s="80"/>
      <c r="C13" s="5" t="s">
        <v>0</v>
      </c>
      <c r="D13" s="69">
        <v>1.9</v>
      </c>
      <c r="E13" s="70">
        <v>1.6</v>
      </c>
      <c r="F13" s="70">
        <v>1.5</v>
      </c>
      <c r="G13" s="70">
        <v>1.8</v>
      </c>
      <c r="H13" s="70">
        <v>1.6</v>
      </c>
      <c r="I13" s="57">
        <f>IF(D13&gt;0,10-D13-(IF(H13&gt;0,(SUM(E13:H13)-(MIN(E13:H13)+MAX(E13:H13)))/2,(E13+F13)/2)),0)</f>
        <v>6.5</v>
      </c>
      <c r="J13" s="58"/>
      <c r="K13" s="82"/>
      <c r="L13" s="84"/>
    </row>
    <row r="14" spans="1:12" s="55" customFormat="1" ht="15.75" customHeight="1">
      <c r="A14" s="78">
        <v>6</v>
      </c>
      <c r="B14" s="79" t="s">
        <v>58</v>
      </c>
      <c r="C14" s="4" t="s">
        <v>27</v>
      </c>
      <c r="D14" s="65">
        <v>2.8</v>
      </c>
      <c r="E14" s="66">
        <v>2.8</v>
      </c>
      <c r="F14" s="67">
        <v>2.2</v>
      </c>
      <c r="G14" s="67">
        <v>2.8</v>
      </c>
      <c r="H14" s="68"/>
      <c r="I14" s="51">
        <f>(SUM(D14:G14)-(MIN(D14:G14)+MAX(D14:G14)))/2</f>
        <v>2.8</v>
      </c>
      <c r="J14" s="56"/>
      <c r="K14" s="81">
        <f>SUM(I14:I15)-SUM(J14:J15)</f>
        <v>9</v>
      </c>
      <c r="L14" s="83">
        <f>IF(K14&lt;=0,0,RANK(K14,K$4:K$304,0))</f>
        <v>12</v>
      </c>
    </row>
    <row r="15" spans="1:12" s="55" customFormat="1" ht="15.75" customHeight="1" thickBot="1">
      <c r="A15" s="78"/>
      <c r="B15" s="80"/>
      <c r="C15" s="5" t="s">
        <v>0</v>
      </c>
      <c r="D15" s="69">
        <v>1.8</v>
      </c>
      <c r="E15" s="70">
        <v>2</v>
      </c>
      <c r="F15" s="70">
        <v>2</v>
      </c>
      <c r="G15" s="70">
        <v>2.3</v>
      </c>
      <c r="H15" s="70">
        <v>2</v>
      </c>
      <c r="I15" s="57">
        <f>IF(D15&gt;0,10-D15-(IF(H15&gt;0,(SUM(E15:H15)-(MIN(E15:H15)+MAX(E15:H15)))/2,(E15+F15)/2)),0)</f>
        <v>6.199999999999999</v>
      </c>
      <c r="J15" s="58"/>
      <c r="K15" s="82"/>
      <c r="L15" s="84"/>
    </row>
    <row r="16" spans="1:12" s="55" customFormat="1" ht="15.75">
      <c r="A16" s="78">
        <v>7</v>
      </c>
      <c r="B16" s="79" t="s">
        <v>72</v>
      </c>
      <c r="C16" s="4" t="s">
        <v>27</v>
      </c>
      <c r="D16" s="65">
        <v>3</v>
      </c>
      <c r="E16" s="66">
        <v>2.8</v>
      </c>
      <c r="F16" s="67">
        <v>2.3</v>
      </c>
      <c r="G16" s="67">
        <v>2.6</v>
      </c>
      <c r="H16" s="68"/>
      <c r="I16" s="51">
        <f>(SUM(D16:G16)-(MIN(D16:G16)+MAX(D16:G16)))/2</f>
        <v>2.6999999999999997</v>
      </c>
      <c r="J16" s="56"/>
      <c r="K16" s="81">
        <f>SUM(I16:I17)-SUM(J16:J17)</f>
        <v>8.95</v>
      </c>
      <c r="L16" s="83">
        <f>IF(K16&lt;=0,0,RANK(K16,K$4:K$304,0))</f>
        <v>13</v>
      </c>
    </row>
    <row r="17" spans="1:12" s="55" customFormat="1" ht="16.5" thickBot="1">
      <c r="A17" s="78"/>
      <c r="B17" s="80"/>
      <c r="C17" s="5" t="s">
        <v>0</v>
      </c>
      <c r="D17" s="69">
        <v>1.9</v>
      </c>
      <c r="E17" s="70">
        <v>1.9</v>
      </c>
      <c r="F17" s="70">
        <v>2.1</v>
      </c>
      <c r="G17" s="70">
        <v>1.8</v>
      </c>
      <c r="H17" s="70">
        <v>1.6</v>
      </c>
      <c r="I17" s="57">
        <f>IF(D17&gt;0,10-D17-(IF(H17&gt;0,(SUM(E17:H17)-(MIN(E17:H17)+MAX(E17:H17)))/2,(E17+F17)/2)),0)</f>
        <v>6.25</v>
      </c>
      <c r="J17" s="58"/>
      <c r="K17" s="82"/>
      <c r="L17" s="84"/>
    </row>
    <row r="18" spans="1:12" s="55" customFormat="1" ht="15.75" customHeight="1">
      <c r="A18" s="78">
        <v>8</v>
      </c>
      <c r="B18" s="79" t="s">
        <v>60</v>
      </c>
      <c r="C18" s="4" t="s">
        <v>27</v>
      </c>
      <c r="D18" s="65">
        <v>1.8</v>
      </c>
      <c r="E18" s="66">
        <v>2</v>
      </c>
      <c r="F18" s="67">
        <v>1.5</v>
      </c>
      <c r="G18" s="67">
        <v>2.1</v>
      </c>
      <c r="H18" s="68"/>
      <c r="I18" s="51">
        <f>(SUM(D18:G18)-(MIN(D18:G18)+MAX(D18:G18)))/2</f>
        <v>1.9000000000000001</v>
      </c>
      <c r="J18" s="56"/>
      <c r="K18" s="81">
        <f>SUM(I18:I19)-SUM(J18:J19)</f>
        <v>7.65</v>
      </c>
      <c r="L18" s="83">
        <f>IF(K18&lt;=0,0,RANK(K18,K$4:K$304,0))</f>
        <v>19</v>
      </c>
    </row>
    <row r="19" spans="1:12" s="55" customFormat="1" ht="15.75" customHeight="1" thickBot="1">
      <c r="A19" s="78"/>
      <c r="B19" s="80"/>
      <c r="C19" s="5" t="s">
        <v>0</v>
      </c>
      <c r="D19" s="69">
        <v>2.2</v>
      </c>
      <c r="E19" s="70">
        <v>2.5</v>
      </c>
      <c r="F19" s="70">
        <v>2</v>
      </c>
      <c r="G19" s="70">
        <v>2.1</v>
      </c>
      <c r="H19" s="70">
        <v>2</v>
      </c>
      <c r="I19" s="57">
        <f>IF(D19&gt;0,10-D19-(IF(H19&gt;0,(SUM(E19:H19)-(MIN(E19:H19)+MAX(E19:H19)))/2,(E19+F19)/2)),0)</f>
        <v>5.75</v>
      </c>
      <c r="J19" s="58"/>
      <c r="K19" s="82"/>
      <c r="L19" s="84"/>
    </row>
    <row r="20" spans="1:12" s="55" customFormat="1" ht="15.75">
      <c r="A20" s="78">
        <v>9</v>
      </c>
      <c r="B20" s="79" t="s">
        <v>70</v>
      </c>
      <c r="C20" s="4" t="s">
        <v>27</v>
      </c>
      <c r="D20" s="65">
        <v>3.7</v>
      </c>
      <c r="E20" s="66">
        <v>3.3</v>
      </c>
      <c r="F20" s="67">
        <v>2.5</v>
      </c>
      <c r="G20" s="67">
        <v>2.8</v>
      </c>
      <c r="H20" s="68"/>
      <c r="I20" s="51">
        <f>(SUM(D20:G20)-(MIN(D20:G20)+MAX(D20:G20)))/2</f>
        <v>3.0500000000000003</v>
      </c>
      <c r="J20" s="56"/>
      <c r="K20" s="81">
        <f>SUM(I20:I21)-SUM(J20:J21)</f>
        <v>9.600000000000001</v>
      </c>
      <c r="L20" s="83">
        <f>IF(K20&lt;=0,0,RANK(K20,K$4:K$304,0))</f>
        <v>4</v>
      </c>
    </row>
    <row r="21" spans="1:12" s="55" customFormat="1" ht="16.5" thickBot="1">
      <c r="A21" s="78"/>
      <c r="B21" s="80"/>
      <c r="C21" s="5" t="s">
        <v>0</v>
      </c>
      <c r="D21" s="69">
        <v>1.6</v>
      </c>
      <c r="E21" s="70">
        <v>1.9</v>
      </c>
      <c r="F21" s="70">
        <v>2</v>
      </c>
      <c r="G21" s="70">
        <v>1.8</v>
      </c>
      <c r="H21" s="70">
        <v>1.5</v>
      </c>
      <c r="I21" s="57">
        <f>IF(D21&gt;0,10-D21-(IF(H21&gt;0,(SUM(E21:H21)-(MIN(E21:H21)+MAX(E21:H21)))/2,(E21+F21)/2)),0)</f>
        <v>6.550000000000001</v>
      </c>
      <c r="J21" s="58"/>
      <c r="K21" s="82"/>
      <c r="L21" s="84"/>
    </row>
    <row r="22" spans="1:12" s="55" customFormat="1" ht="15.75" customHeight="1">
      <c r="A22" s="78">
        <v>10</v>
      </c>
      <c r="B22" s="79" t="s">
        <v>66</v>
      </c>
      <c r="C22" s="4" t="s">
        <v>27</v>
      </c>
      <c r="D22" s="65">
        <v>3.7</v>
      </c>
      <c r="E22" s="66">
        <v>3.5</v>
      </c>
      <c r="F22" s="67">
        <v>3.3</v>
      </c>
      <c r="G22" s="67">
        <v>3</v>
      </c>
      <c r="H22" s="68"/>
      <c r="I22" s="51">
        <f>(SUM(D22:G22)-(MIN(D22:G22)+MAX(D22:G22)))/2</f>
        <v>3.4</v>
      </c>
      <c r="J22" s="56"/>
      <c r="K22" s="81">
        <f>SUM(I22:I23)-SUM(J22:J23)</f>
        <v>9.9</v>
      </c>
      <c r="L22" s="83">
        <f>IF(K22&lt;=0,0,RANK(K22,K$4:K$304,0))</f>
        <v>3</v>
      </c>
    </row>
    <row r="23" spans="1:12" s="55" customFormat="1" ht="15.75" customHeight="1" thickBot="1">
      <c r="A23" s="78"/>
      <c r="B23" s="80"/>
      <c r="C23" s="5" t="s">
        <v>0</v>
      </c>
      <c r="D23" s="69">
        <v>1.7</v>
      </c>
      <c r="E23" s="70">
        <v>1.7</v>
      </c>
      <c r="F23" s="70">
        <v>1.9</v>
      </c>
      <c r="G23" s="70">
        <v>1.9</v>
      </c>
      <c r="H23" s="70">
        <v>1.4</v>
      </c>
      <c r="I23" s="57">
        <f>IF(D23&gt;0,10-D23-(IF(H23&gt;0,(SUM(E23:H23)-(MIN(E23:H23)+MAX(E23:H23)))/2,(E23+F23)/2)),0)</f>
        <v>6.5</v>
      </c>
      <c r="J23" s="58"/>
      <c r="K23" s="82"/>
      <c r="L23" s="84"/>
    </row>
    <row r="24" spans="1:12" s="55" customFormat="1" ht="15.75">
      <c r="A24" s="78">
        <v>11</v>
      </c>
      <c r="B24" s="79" t="s">
        <v>67</v>
      </c>
      <c r="C24" s="4" t="s">
        <v>27</v>
      </c>
      <c r="D24" s="65">
        <v>2.8</v>
      </c>
      <c r="E24" s="66">
        <v>2.9</v>
      </c>
      <c r="F24" s="67">
        <v>2</v>
      </c>
      <c r="G24" s="67">
        <v>2.6</v>
      </c>
      <c r="H24" s="68"/>
      <c r="I24" s="51">
        <f>(SUM(D24:G24)-(MIN(D24:G24)+MAX(D24:G24)))/2</f>
        <v>2.6999999999999993</v>
      </c>
      <c r="J24" s="56"/>
      <c r="K24" s="81">
        <f>SUM(I24:I25)-SUM(J24:J25)</f>
        <v>8.95</v>
      </c>
      <c r="L24" s="83">
        <f>IF(K24&lt;=0,0,RANK(K24,K$4:K$304,0))</f>
        <v>13</v>
      </c>
    </row>
    <row r="25" spans="1:12" s="55" customFormat="1" ht="16.5" thickBot="1">
      <c r="A25" s="78"/>
      <c r="B25" s="80"/>
      <c r="C25" s="5" t="s">
        <v>0</v>
      </c>
      <c r="D25" s="69">
        <v>1.9</v>
      </c>
      <c r="E25" s="70">
        <v>1.7</v>
      </c>
      <c r="F25" s="70">
        <v>1.9</v>
      </c>
      <c r="G25" s="70">
        <v>2</v>
      </c>
      <c r="H25" s="70">
        <v>1.8</v>
      </c>
      <c r="I25" s="57">
        <f>IF(D25&gt;0,10-D25-(IF(H25&gt;0,(SUM(E25:H25)-(MIN(E25:H25)+MAX(E25:H25)))/2,(E25+F25)/2)),0)</f>
        <v>6.25</v>
      </c>
      <c r="J25" s="58"/>
      <c r="K25" s="82"/>
      <c r="L25" s="84"/>
    </row>
    <row r="26" spans="1:12" s="55" customFormat="1" ht="15.75" customHeight="1">
      <c r="A26" s="78">
        <v>12</v>
      </c>
      <c r="B26" s="79" t="s">
        <v>49</v>
      </c>
      <c r="C26" s="4" t="s">
        <v>27</v>
      </c>
      <c r="D26" s="65">
        <v>2.7</v>
      </c>
      <c r="E26" s="66">
        <v>3.1</v>
      </c>
      <c r="F26" s="67">
        <v>3.8</v>
      </c>
      <c r="G26" s="67">
        <v>3.2</v>
      </c>
      <c r="H26" s="68"/>
      <c r="I26" s="51">
        <f>(SUM(D26:G26)-(MIN(D26:G26)+MAX(D26:G26)))/2</f>
        <v>3.1500000000000004</v>
      </c>
      <c r="J26" s="56"/>
      <c r="K26" s="81">
        <f>SUM(I26:I27)-SUM(J26:J27)</f>
        <v>10.200000000000001</v>
      </c>
      <c r="L26" s="83">
        <f>IF(K26&lt;=0,0,RANK(K26,K$4:K$304,0))</f>
        <v>2</v>
      </c>
    </row>
    <row r="27" spans="1:12" s="55" customFormat="1" ht="15.75" customHeight="1" thickBot="1">
      <c r="A27" s="78"/>
      <c r="B27" s="80"/>
      <c r="C27" s="5" t="s">
        <v>0</v>
      </c>
      <c r="D27" s="69">
        <v>1.6</v>
      </c>
      <c r="E27" s="70">
        <v>1.4</v>
      </c>
      <c r="F27" s="70">
        <v>1.3</v>
      </c>
      <c r="G27" s="70">
        <v>1.5</v>
      </c>
      <c r="H27" s="70">
        <v>1.2</v>
      </c>
      <c r="I27" s="57">
        <f>IF(D27&gt;0,10-D27-(IF(H27&gt;0,(SUM(E27:H27)-(MIN(E27:H27)+MAX(E27:H27)))/2,(E27+F27)/2)),0)</f>
        <v>7.050000000000001</v>
      </c>
      <c r="J27" s="58"/>
      <c r="K27" s="82"/>
      <c r="L27" s="84"/>
    </row>
    <row r="28" spans="1:12" s="55" customFormat="1" ht="15.75">
      <c r="A28" s="78">
        <v>13</v>
      </c>
      <c r="B28" s="79" t="s">
        <v>65</v>
      </c>
      <c r="C28" s="4" t="s">
        <v>27</v>
      </c>
      <c r="D28" s="65">
        <v>2.6</v>
      </c>
      <c r="E28" s="66">
        <v>2.2</v>
      </c>
      <c r="F28" s="67">
        <v>2.2</v>
      </c>
      <c r="G28" s="67">
        <v>2</v>
      </c>
      <c r="H28" s="68"/>
      <c r="I28" s="51">
        <f>(SUM(D28:G28)-(MIN(D28:G28)+MAX(D28:G28)))/2</f>
        <v>2.2</v>
      </c>
      <c r="J28" s="56"/>
      <c r="K28" s="81">
        <f>SUM(I28:I29)-SUM(J28:J29)</f>
        <v>9.100000000000001</v>
      </c>
      <c r="L28" s="83">
        <f>IF(K28&lt;=0,0,RANK(K28,K$4:K$304,0))</f>
        <v>11</v>
      </c>
    </row>
    <row r="29" spans="1:12" s="55" customFormat="1" ht="16.5" thickBot="1">
      <c r="A29" s="78"/>
      <c r="B29" s="80"/>
      <c r="C29" s="5" t="s">
        <v>0</v>
      </c>
      <c r="D29" s="69">
        <v>1.5</v>
      </c>
      <c r="E29" s="70">
        <v>1.7</v>
      </c>
      <c r="F29" s="70">
        <v>1.6</v>
      </c>
      <c r="G29" s="70">
        <v>1.6</v>
      </c>
      <c r="H29" s="70">
        <v>1.5</v>
      </c>
      <c r="I29" s="57">
        <f>IF(D29&gt;0,10-D29-(IF(H29&gt;0,(SUM(E29:H29)-(MIN(E29:H29)+MAX(E29:H29)))/2,(E29+F29)/2)),0)</f>
        <v>6.9</v>
      </c>
      <c r="J29" s="58"/>
      <c r="K29" s="82"/>
      <c r="L29" s="84"/>
    </row>
    <row r="30" spans="1:12" s="55" customFormat="1" ht="15.75" customHeight="1">
      <c r="A30" s="78">
        <v>14</v>
      </c>
      <c r="B30" s="79" t="s">
        <v>54</v>
      </c>
      <c r="C30" s="4" t="s">
        <v>27</v>
      </c>
      <c r="D30" s="65">
        <v>2.8</v>
      </c>
      <c r="E30" s="66">
        <v>2.8</v>
      </c>
      <c r="F30" s="67">
        <v>2.5</v>
      </c>
      <c r="G30" s="67">
        <v>2.6</v>
      </c>
      <c r="H30" s="68"/>
      <c r="I30" s="51">
        <f>(SUM(D30:G30)-(MIN(D30:G30)+MAX(D30:G30)))/2</f>
        <v>2.6999999999999997</v>
      </c>
      <c r="J30" s="56"/>
      <c r="K30" s="81">
        <f>SUM(I30:I31)-SUM(J30:J31)</f>
        <v>9.549999999999999</v>
      </c>
      <c r="L30" s="83">
        <f>IF(K30&lt;=0,0,RANK(K30,K$4:K$304,0))</f>
        <v>6</v>
      </c>
    </row>
    <row r="31" spans="1:12" s="55" customFormat="1" ht="15.75" customHeight="1" thickBot="1">
      <c r="A31" s="78"/>
      <c r="B31" s="80"/>
      <c r="C31" s="5" t="s">
        <v>0</v>
      </c>
      <c r="D31" s="69">
        <v>1.8</v>
      </c>
      <c r="E31" s="70">
        <v>1.4</v>
      </c>
      <c r="F31" s="70">
        <v>1.3</v>
      </c>
      <c r="G31" s="70">
        <v>1.6</v>
      </c>
      <c r="H31" s="70">
        <v>1.2</v>
      </c>
      <c r="I31" s="57">
        <f>IF(D31&gt;0,10-D31-(IF(H31&gt;0,(SUM(E31:H31)-(MIN(E31:H31)+MAX(E31:H31)))/2,(E31+F31)/2)),0)</f>
        <v>6.849999999999999</v>
      </c>
      <c r="J31" s="58"/>
      <c r="K31" s="82"/>
      <c r="L31" s="84"/>
    </row>
    <row r="32" spans="1:12" s="55" customFormat="1" ht="15.75">
      <c r="A32" s="78">
        <v>15</v>
      </c>
      <c r="B32" s="79" t="s">
        <v>51</v>
      </c>
      <c r="C32" s="4" t="s">
        <v>27</v>
      </c>
      <c r="D32" s="65">
        <v>1.9</v>
      </c>
      <c r="E32" s="66">
        <v>1.7</v>
      </c>
      <c r="F32" s="67">
        <v>1.6</v>
      </c>
      <c r="G32" s="67">
        <v>1.4</v>
      </c>
      <c r="H32" s="68"/>
      <c r="I32" s="51">
        <f>(SUM(D32:G32)-(MIN(D32:G32)+MAX(D32:G32)))/2</f>
        <v>1.65</v>
      </c>
      <c r="J32" s="56"/>
      <c r="K32" s="81">
        <f>SUM(I32:I33)-SUM(J32:J33)</f>
        <v>7.699999999999999</v>
      </c>
      <c r="L32" s="83">
        <f>IF(K32&lt;=0,0,RANK(K32,K$4:K$304,0))</f>
        <v>18</v>
      </c>
    </row>
    <row r="33" spans="1:12" s="55" customFormat="1" ht="16.5" thickBot="1">
      <c r="A33" s="78"/>
      <c r="B33" s="80"/>
      <c r="C33" s="5" t="s">
        <v>0</v>
      </c>
      <c r="D33" s="69">
        <v>2</v>
      </c>
      <c r="E33" s="70">
        <v>1.9</v>
      </c>
      <c r="F33" s="70">
        <v>2.3</v>
      </c>
      <c r="G33" s="70">
        <v>1.9</v>
      </c>
      <c r="H33" s="70">
        <v>2</v>
      </c>
      <c r="I33" s="57">
        <f>IF(D33&gt;0,10-D33-(IF(H33&gt;0,(SUM(E33:H33)-(MIN(E33:H33)+MAX(E33:H33)))/2,(E33+F33)/2)),0)</f>
        <v>6.05</v>
      </c>
      <c r="J33" s="58"/>
      <c r="K33" s="82"/>
      <c r="L33" s="84"/>
    </row>
    <row r="34" spans="1:12" s="55" customFormat="1" ht="15.75" customHeight="1">
      <c r="A34" s="78">
        <v>16</v>
      </c>
      <c r="B34" s="79" t="s">
        <v>71</v>
      </c>
      <c r="C34" s="4" t="s">
        <v>27</v>
      </c>
      <c r="D34" s="65">
        <v>1.2</v>
      </c>
      <c r="E34" s="66">
        <v>1.2</v>
      </c>
      <c r="F34" s="67">
        <v>1</v>
      </c>
      <c r="G34" s="67">
        <v>1</v>
      </c>
      <c r="H34" s="68"/>
      <c r="I34" s="51">
        <f>(SUM(D34:G34)-(MIN(D34:G34)+MAX(D34:G34)))/2</f>
        <v>1.1</v>
      </c>
      <c r="J34" s="56"/>
      <c r="K34" s="81">
        <f>SUM(I34:I35)-SUM(J34:J35)</f>
        <v>6.699999999999999</v>
      </c>
      <c r="L34" s="83">
        <f>IF(K34&lt;=0,0,RANK(K34,K$4:K$304,0))</f>
        <v>20</v>
      </c>
    </row>
    <row r="35" spans="1:12" s="55" customFormat="1" ht="15.75" customHeight="1" thickBot="1">
      <c r="A35" s="78"/>
      <c r="B35" s="80"/>
      <c r="C35" s="5" t="s">
        <v>0</v>
      </c>
      <c r="D35" s="69">
        <v>2.1</v>
      </c>
      <c r="E35" s="70">
        <v>3</v>
      </c>
      <c r="F35" s="70">
        <v>2.2</v>
      </c>
      <c r="G35" s="70">
        <v>2.4</v>
      </c>
      <c r="H35" s="70">
        <v>1.8</v>
      </c>
      <c r="I35" s="57">
        <f>IF(D35&gt;0,10-D35-(IF(H35&gt;0,(SUM(E35:H35)-(MIN(E35:H35)+MAX(E35:H35)))/2,(E35+F35)/2)),0)</f>
        <v>5.6</v>
      </c>
      <c r="J35" s="58"/>
      <c r="K35" s="82"/>
      <c r="L35" s="84"/>
    </row>
    <row r="36" spans="1:12" s="55" customFormat="1" ht="15.75">
      <c r="A36" s="78">
        <v>17</v>
      </c>
      <c r="B36" s="79" t="s">
        <v>73</v>
      </c>
      <c r="C36" s="4" t="s">
        <v>27</v>
      </c>
      <c r="D36" s="65">
        <v>3.8</v>
      </c>
      <c r="E36" s="66">
        <v>3.2</v>
      </c>
      <c r="F36" s="67">
        <v>3.6</v>
      </c>
      <c r="G36" s="67">
        <v>3.6</v>
      </c>
      <c r="H36" s="68"/>
      <c r="I36" s="51">
        <f>(SUM(D36:G36)-(MIN(D36:G36)+MAX(D36:G36)))/2</f>
        <v>3.5999999999999996</v>
      </c>
      <c r="J36" s="56"/>
      <c r="K36" s="81">
        <f>SUM(I36:I37)-SUM(J36:J37)</f>
        <v>10.899999999999999</v>
      </c>
      <c r="L36" s="83">
        <f>IF(K36&lt;=0,0,RANK(K36,K$4:K$304,0))</f>
        <v>1</v>
      </c>
    </row>
    <row r="37" spans="1:12" s="55" customFormat="1" ht="16.5" thickBot="1">
      <c r="A37" s="78"/>
      <c r="B37" s="80"/>
      <c r="C37" s="5" t="s">
        <v>0</v>
      </c>
      <c r="D37" s="69">
        <v>1.5</v>
      </c>
      <c r="E37" s="70">
        <v>1.4</v>
      </c>
      <c r="F37" s="70">
        <v>1.1</v>
      </c>
      <c r="G37" s="70">
        <v>1.3</v>
      </c>
      <c r="H37" s="70">
        <v>1</v>
      </c>
      <c r="I37" s="57">
        <f>IF(D37&gt;0,10-D37-(IF(H37&gt;0,(SUM(E37:H37)-(MIN(E37:H37)+MAX(E37:H37)))/2,(E37+F37)/2)),0)</f>
        <v>7.3</v>
      </c>
      <c r="J37" s="58"/>
      <c r="K37" s="82"/>
      <c r="L37" s="84"/>
    </row>
    <row r="38" spans="1:12" s="55" customFormat="1" ht="15.75" customHeight="1">
      <c r="A38" s="78">
        <v>18</v>
      </c>
      <c r="B38" s="79" t="s">
        <v>69</v>
      </c>
      <c r="C38" s="4" t="s">
        <v>27</v>
      </c>
      <c r="D38" s="65">
        <v>2.7</v>
      </c>
      <c r="E38" s="66">
        <v>2.7</v>
      </c>
      <c r="F38" s="67">
        <v>2.6</v>
      </c>
      <c r="G38" s="67">
        <v>3.1</v>
      </c>
      <c r="H38" s="68"/>
      <c r="I38" s="51">
        <f>(SUM(D38:G38)-(MIN(D38:G38)+MAX(D38:G38)))/2</f>
        <v>2.6999999999999997</v>
      </c>
      <c r="J38" s="56"/>
      <c r="K38" s="81">
        <f>SUM(I38:I39)-SUM(J38:J39)</f>
        <v>9.549999999999999</v>
      </c>
      <c r="L38" s="83">
        <f>IF(K38&lt;=0,0,RANK(K38,K$4:K$304,0))</f>
        <v>6</v>
      </c>
    </row>
    <row r="39" spans="1:12" s="55" customFormat="1" ht="15.75" customHeight="1" thickBot="1">
      <c r="A39" s="78"/>
      <c r="B39" s="80"/>
      <c r="C39" s="5" t="s">
        <v>0</v>
      </c>
      <c r="D39" s="69">
        <v>1.6</v>
      </c>
      <c r="E39" s="70">
        <v>1.7</v>
      </c>
      <c r="F39" s="70">
        <v>1.5</v>
      </c>
      <c r="G39" s="70">
        <v>1.6</v>
      </c>
      <c r="H39" s="70">
        <v>1.2</v>
      </c>
      <c r="I39" s="57">
        <f>IF(D39&gt;0,10-D39-(IF(H39&gt;0,(SUM(E39:H39)-(MIN(E39:H39)+MAX(E39:H39)))/2,(E39+F39)/2)),0)</f>
        <v>6.85</v>
      </c>
      <c r="J39" s="58"/>
      <c r="K39" s="82"/>
      <c r="L39" s="84"/>
    </row>
    <row r="40" spans="1:12" s="55" customFormat="1" ht="15.75">
      <c r="A40" s="78">
        <v>19</v>
      </c>
      <c r="B40" s="79" t="s">
        <v>68</v>
      </c>
      <c r="C40" s="4" t="s">
        <v>27</v>
      </c>
      <c r="D40" s="65">
        <v>2.5</v>
      </c>
      <c r="E40" s="66">
        <v>2.7</v>
      </c>
      <c r="F40" s="67">
        <v>2.5</v>
      </c>
      <c r="G40" s="67">
        <v>2.1</v>
      </c>
      <c r="H40" s="68"/>
      <c r="I40" s="51">
        <f>(SUM(D40:G40)-(MIN(D40:G40)+MAX(D40:G40)))/2</f>
        <v>2.5</v>
      </c>
      <c r="J40" s="56"/>
      <c r="K40" s="81">
        <f>SUM(I40:I41)-SUM(J40:J41)</f>
        <v>8.799999999999999</v>
      </c>
      <c r="L40" s="83">
        <f>IF(K40&lt;=0,0,RANK(K40,K$4:K$304,0))</f>
        <v>15</v>
      </c>
    </row>
    <row r="41" spans="1:12" s="55" customFormat="1" ht="16.5" thickBot="1">
      <c r="A41" s="78"/>
      <c r="B41" s="80"/>
      <c r="C41" s="5" t="s">
        <v>0</v>
      </c>
      <c r="D41" s="69">
        <v>1.8</v>
      </c>
      <c r="E41" s="70">
        <v>1.8</v>
      </c>
      <c r="F41" s="70">
        <v>2.2</v>
      </c>
      <c r="G41" s="70">
        <v>2</v>
      </c>
      <c r="H41" s="70">
        <v>1.8</v>
      </c>
      <c r="I41" s="57">
        <f>IF(D41&gt;0,10-D41-(IF(H41&gt;0,(SUM(E41:H41)-(MIN(E41:H41)+MAX(E41:H41)))/2,(E41+F41)/2)),0)</f>
        <v>6.299999999999999</v>
      </c>
      <c r="J41" s="58"/>
      <c r="K41" s="82"/>
      <c r="L41" s="84"/>
    </row>
    <row r="42" spans="1:12" s="55" customFormat="1" ht="15.75" customHeight="1">
      <c r="A42" s="78">
        <v>20</v>
      </c>
      <c r="B42" s="79" t="s">
        <v>78</v>
      </c>
      <c r="C42" s="4" t="s">
        <v>27</v>
      </c>
      <c r="D42" s="65">
        <v>2.7</v>
      </c>
      <c r="E42" s="66">
        <v>2.8</v>
      </c>
      <c r="F42" s="67">
        <v>2.3</v>
      </c>
      <c r="G42" s="67">
        <v>1.8</v>
      </c>
      <c r="H42" s="68"/>
      <c r="I42" s="51">
        <f>(SUM(D42:G42)-(MIN(D42:G42)+MAX(D42:G42)))/2</f>
        <v>2.5</v>
      </c>
      <c r="J42" s="56"/>
      <c r="K42" s="81">
        <f>SUM(I42:I43)-SUM(J42:J43)</f>
        <v>9.149999999999999</v>
      </c>
      <c r="L42" s="83">
        <f>IF(K42&lt;=0,0,RANK(K42,K$4:K$304,0))</f>
        <v>10</v>
      </c>
    </row>
    <row r="43" spans="1:12" s="55" customFormat="1" ht="15.75" customHeight="1" thickBot="1">
      <c r="A43" s="78"/>
      <c r="B43" s="80"/>
      <c r="C43" s="5" t="s">
        <v>0</v>
      </c>
      <c r="D43" s="69">
        <v>1.8</v>
      </c>
      <c r="E43" s="70">
        <v>1.5</v>
      </c>
      <c r="F43" s="70">
        <v>1.3</v>
      </c>
      <c r="G43" s="70">
        <v>1.7</v>
      </c>
      <c r="H43" s="70">
        <v>1.6</v>
      </c>
      <c r="I43" s="57">
        <f>IF(D43&gt;0,10-D43-(IF(H43&gt;0,(SUM(E43:H43)-(MIN(E43:H43)+MAX(E43:H43)))/2,(E43+F43)/2)),0)</f>
        <v>6.6499999999999995</v>
      </c>
      <c r="J43" s="58"/>
      <c r="K43" s="82"/>
      <c r="L43" s="84"/>
    </row>
    <row r="44" spans="1:12" s="55" customFormat="1" ht="15.75">
      <c r="A44" s="78">
        <v>21</v>
      </c>
      <c r="B44" s="79"/>
      <c r="C44" s="4" t="s">
        <v>27</v>
      </c>
      <c r="D44" s="65"/>
      <c r="E44" s="66"/>
      <c r="F44" s="67"/>
      <c r="G44" s="67"/>
      <c r="H44" s="68"/>
      <c r="I44" s="51">
        <f>(SUM(D44:G44)-(MIN(D44:G44)+MAX(D44:G44)))/2</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7"/>
      <c r="G46" s="67"/>
      <c r="H46" s="68"/>
      <c r="I46" s="51">
        <f>(SUM(D46:G46)-(MIN(D46:G46)+MAX(D46:G46)))/2</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7"/>
      <c r="G48" s="67"/>
      <c r="H48" s="68"/>
      <c r="I48" s="51">
        <f>(SUM(D48:G48)-(MIN(D48:G48)+MAX(D48:G48)))/2</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7"/>
      <c r="G50" s="67"/>
      <c r="H50" s="68"/>
      <c r="I50" s="51">
        <f>(SUM(D50:G50)-(MIN(D50:G50)+MAX(D50:G50)))/2</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7"/>
      <c r="G52" s="67"/>
      <c r="H52" s="68"/>
      <c r="I52" s="51">
        <f>(SUM(D52:G52)-(MIN(D52:G52)+MAX(D52:G52)))/2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7"/>
      <c r="G54" s="67"/>
      <c r="H54" s="68"/>
      <c r="I54" s="51">
        <f>(SUM(D54:G54)-(MIN(D54:G54)+MAX(D54:G54)))/2</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7"/>
      <c r="G56" s="67"/>
      <c r="H56" s="68"/>
      <c r="I56" s="51">
        <f>(SUM(D56:G56)-(MIN(D56:G56)+MAX(D56:G56)))/2</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7"/>
      <c r="G58" s="67"/>
      <c r="H58" s="68"/>
      <c r="I58" s="51">
        <f>(SUM(D58:G58)-(MIN(D58:G58)+MAX(D58:G58)))/2</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7"/>
      <c r="G60" s="67"/>
      <c r="H60" s="68"/>
      <c r="I60" s="51">
        <f>(SUM(D60:G60)-(MIN(D60:G60)+MAX(D60:G60)))/2</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7"/>
      <c r="G62" s="67"/>
      <c r="H62" s="68"/>
      <c r="I62" s="51">
        <f>(SUM(D62:G62)-(MIN(D62:G62)+MAX(D62:G62)))/2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7"/>
      <c r="G64" s="67"/>
      <c r="H64" s="68"/>
      <c r="I64" s="51">
        <f>(SUM(D64:G64)-(MIN(D64:G64)+MAX(D64:G64)))/2</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7"/>
      <c r="G66" s="67"/>
      <c r="H66" s="68"/>
      <c r="I66" s="51">
        <f>(SUM(D66:G66)-(MIN(D66:G66)+MAX(D66:G66)))/2</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7"/>
      <c r="G68" s="67"/>
      <c r="H68" s="68"/>
      <c r="I68" s="51">
        <f>(SUM(D68:G68)-(MIN(D68:G68)+MAX(D68:G68)))/2</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7"/>
      <c r="G70" s="67"/>
      <c r="H70" s="68"/>
      <c r="I70" s="51">
        <f>(SUM(D70:G70)-(MIN(D70:G70)+MAX(D70:G70)))/2</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7"/>
      <c r="G72" s="67"/>
      <c r="H72" s="68"/>
      <c r="I72" s="51">
        <f>(SUM(D72:G72)-(MIN(D72:G72)+MAX(D72:G72)))/2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7"/>
      <c r="G74" s="67"/>
      <c r="H74" s="68"/>
      <c r="I74" s="51">
        <f>(SUM(D74:G74)-(MIN(D74:G74)+MAX(D74:G74)))/2</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7"/>
      <c r="G76" s="67"/>
      <c r="H76" s="68"/>
      <c r="I76" s="51">
        <f>(SUM(D76:G76)-(MIN(D76:G76)+MAX(D76:G76)))/2</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7"/>
      <c r="G78" s="67"/>
      <c r="H78" s="68"/>
      <c r="I78" s="51">
        <f>(SUM(D78:G78)-(MIN(D78:G78)+MAX(D78:G78)))/2</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7"/>
      <c r="G80" s="67"/>
      <c r="H80" s="68"/>
      <c r="I80" s="51">
        <f>(SUM(D80:G80)-(MIN(D80:G80)+MAX(D80:G80)))/2</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7"/>
      <c r="G82" s="67"/>
      <c r="H82" s="68"/>
      <c r="I82" s="51">
        <f>(SUM(D82:G82)-(MIN(D82:G82)+MAX(D82:G82)))/2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7"/>
      <c r="G84" s="67"/>
      <c r="H84" s="68"/>
      <c r="I84" s="51">
        <f>(SUM(D84:G84)-(MIN(D84:G84)+MAX(D84:G84)))/2</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7"/>
      <c r="G86" s="67"/>
      <c r="H86" s="68"/>
      <c r="I86" s="51">
        <f>(SUM(D86:G86)-(MIN(D86:G86)+MAX(D86:G86)))/2</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7"/>
      <c r="G88" s="67"/>
      <c r="H88" s="68"/>
      <c r="I88" s="51">
        <f>(SUM(D88:G88)-(MIN(D88:G88)+MAX(D88:G88)))/2</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7"/>
      <c r="G90" s="67"/>
      <c r="H90" s="68"/>
      <c r="I90" s="51">
        <f>(SUM(D90:G90)-(MIN(D90:G90)+MAX(D90:G90)))/2</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7"/>
      <c r="G92" s="67"/>
      <c r="H92" s="68"/>
      <c r="I92" s="51">
        <f>(SUM(D92:G92)-(MIN(D92:G92)+MAX(D92:G92)))/2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7"/>
      <c r="G94" s="67"/>
      <c r="H94" s="68"/>
      <c r="I94" s="51">
        <f>(SUM(D94:G94)-(MIN(D94:G94)+MAX(D94:G94)))/2</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7"/>
      <c r="G96" s="67"/>
      <c r="H96" s="68"/>
      <c r="I96" s="51">
        <f>(SUM(D96:G96)-(MIN(D96:G96)+MAX(D96:G96)))/2</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7"/>
      <c r="G98" s="67"/>
      <c r="H98" s="68"/>
      <c r="I98" s="51">
        <f>(SUM(D98:G98)-(MIN(D98:G98)+MAX(D98:G98)))/2</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7"/>
      <c r="G100" s="67"/>
      <c r="H100" s="68"/>
      <c r="I100" s="51">
        <f>(SUM(D100:G100)-(MIN(D100:G100)+MAX(D100:G100)))/2</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7"/>
      <c r="G102" s="67"/>
      <c r="H102" s="68"/>
      <c r="I102" s="51">
        <f>(SUM(D102:G102)-(MIN(D102:G102)+MAX(D102:G102)))/2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7"/>
      <c r="G104" s="67"/>
      <c r="H104" s="68"/>
      <c r="I104" s="51">
        <f>(SUM(D104:G104)-(MIN(D104:G104)+MAX(D104:G104)))/2</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7"/>
      <c r="G106" s="67"/>
      <c r="H106" s="68"/>
      <c r="I106" s="51">
        <f>(SUM(D106:G106)-(MIN(D106:G106)+MAX(D106:G106)))/2</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7"/>
      <c r="G108" s="67"/>
      <c r="H108" s="68"/>
      <c r="I108" s="51">
        <f>(SUM(D108:G108)-(MIN(D108:G108)+MAX(D108:G108)))/2</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7"/>
      <c r="G110" s="67"/>
      <c r="H110" s="68"/>
      <c r="I110" s="51">
        <f>(SUM(D110:G110)-(MIN(D110:G110)+MAX(D110:G110)))/2</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7"/>
      <c r="G112" s="67"/>
      <c r="H112" s="68"/>
      <c r="I112" s="51">
        <f>(SUM(D112:G112)-(MIN(D112:G112)+MAX(D112:G112)))/2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7"/>
      <c r="G114" s="67"/>
      <c r="H114" s="68"/>
      <c r="I114" s="51">
        <f>(SUM(D114:G114)-(MIN(D114:G114)+MAX(D114:G114)))/2</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7"/>
      <c r="G116" s="67"/>
      <c r="H116" s="68"/>
      <c r="I116" s="51">
        <f>(SUM(D116:G116)-(MIN(D116:G116)+MAX(D116:G116)))/2</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7"/>
      <c r="G118" s="67"/>
      <c r="H118" s="68"/>
      <c r="I118" s="51">
        <f>(SUM(D118:G118)-(MIN(D118:G118)+MAX(D118:G118)))/2</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7"/>
      <c r="G120" s="67"/>
      <c r="H120" s="68"/>
      <c r="I120" s="51">
        <f>(SUM(D120:G120)-(MIN(D120:G120)+MAX(D120:G120)))/2</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7"/>
      <c r="G122" s="67"/>
      <c r="H122" s="68"/>
      <c r="I122" s="51">
        <f>(SUM(D122:G122)-(MIN(D122:G122)+MAX(D122:G122)))/2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7"/>
      <c r="G124" s="67"/>
      <c r="H124" s="68"/>
      <c r="I124" s="51">
        <f>(SUM(D124:G124)-(MIN(D124:G124)+MAX(D124:G124)))/2</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7"/>
      <c r="G126" s="67"/>
      <c r="H126" s="68"/>
      <c r="I126" s="51">
        <f>(SUM(D126:G126)-(MIN(D126:G126)+MAX(D126:G126)))/2</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7"/>
      <c r="G128" s="67"/>
      <c r="H128" s="68"/>
      <c r="I128" s="51">
        <f>(SUM(D128:G128)-(MIN(D128:G128)+MAX(D128:G128)))/2</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7"/>
      <c r="G130" s="67"/>
      <c r="H130" s="68"/>
      <c r="I130" s="51">
        <f>(SUM(D130:G130)-(MIN(D130:G130)+MAX(D130:G130)))/2</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7"/>
      <c r="G132" s="67"/>
      <c r="H132" s="68"/>
      <c r="I132" s="51">
        <f>(SUM(D132:G132)-(MIN(D132:G132)+MAX(D132:G132)))/2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7"/>
      <c r="G134" s="67"/>
      <c r="H134" s="68"/>
      <c r="I134" s="51">
        <f>(SUM(D134:G134)-(MIN(D134:G134)+MAX(D134:G134)))/2</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7"/>
      <c r="G136" s="67"/>
      <c r="H136" s="68"/>
      <c r="I136" s="51">
        <f>(SUM(D136:G136)-(MIN(D136:G136)+MAX(D136:G136)))/2</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7"/>
      <c r="G138" s="67"/>
      <c r="H138" s="68"/>
      <c r="I138" s="51">
        <f>(SUM(D138:G138)-(MIN(D138:G138)+MAX(D138:G138)))/2</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7"/>
      <c r="G140" s="67"/>
      <c r="H140" s="68"/>
      <c r="I140" s="51">
        <f>(SUM(D140:G140)-(MIN(D140:G140)+MAX(D140:G140)))/2</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7"/>
      <c r="G142" s="67"/>
      <c r="H142" s="68"/>
      <c r="I142" s="51">
        <f>(SUM(D142:G142)-(MIN(D142:G142)+MAX(D142:G142)))/2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7"/>
      <c r="G144" s="67"/>
      <c r="H144" s="68"/>
      <c r="I144" s="51">
        <f>(SUM(D144:G144)-(MIN(D144:G144)+MAX(D144:G144)))/2</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7"/>
      <c r="G146" s="67"/>
      <c r="H146" s="68"/>
      <c r="I146" s="51">
        <f>(SUM(D146:G146)-(MIN(D146:G146)+MAX(D146:G146)))/2</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7"/>
      <c r="G148" s="67"/>
      <c r="H148" s="68"/>
      <c r="I148" s="51">
        <f>(SUM(D148:G148)-(MIN(D148:G148)+MAX(D148:G148)))/2</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7"/>
      <c r="G150" s="67"/>
      <c r="H150" s="68"/>
      <c r="I150" s="51">
        <f>(SUM(D150:G150)-(MIN(D150:G150)+MAX(D150:G150)))/2</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7"/>
      <c r="G152" s="67"/>
      <c r="H152" s="68"/>
      <c r="I152" s="51">
        <f>(SUM(D152:G152)-(MIN(D152:G152)+MAX(D152:G152)))/2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7"/>
      <c r="G154" s="67"/>
      <c r="H154" s="68"/>
      <c r="I154" s="51">
        <f>(SUM(D154:G154)-(MIN(D154:G154)+MAX(D154:G154)))/2</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7"/>
      <c r="G156" s="67"/>
      <c r="H156" s="68"/>
      <c r="I156" s="51">
        <f>(SUM(D156:G156)-(MIN(D156:G156)+MAX(D156:G156)))/2</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7"/>
      <c r="G158" s="67"/>
      <c r="H158" s="68"/>
      <c r="I158" s="51">
        <f>(SUM(D158:G158)-(MIN(D158:G158)+MAX(D158:G158)))/2</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7"/>
      <c r="G160" s="67"/>
      <c r="H160" s="68"/>
      <c r="I160" s="51">
        <f>(SUM(D160:G160)-(MIN(D160:G160)+MAX(D160:G160)))/2</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7"/>
      <c r="G162" s="67"/>
      <c r="H162" s="68"/>
      <c r="I162" s="51">
        <f>(SUM(D162:G162)-(MIN(D162:G162)+MAX(D162:G162)))/2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7"/>
      <c r="G164" s="67"/>
      <c r="H164" s="68"/>
      <c r="I164" s="51">
        <f>(SUM(D164:G164)-(MIN(D164:G164)+MAX(D164:G164)))/2</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7"/>
      <c r="G166" s="67"/>
      <c r="H166" s="68"/>
      <c r="I166" s="51">
        <f>(SUM(D166:G166)-(MIN(D166:G166)+MAX(D166:G166)))/2</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7"/>
      <c r="G168" s="67"/>
      <c r="H168" s="68"/>
      <c r="I168" s="51">
        <f>(SUM(D168:G168)-(MIN(D168:G168)+MAX(D168:G168)))/2</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7"/>
      <c r="G170" s="67"/>
      <c r="H170" s="68"/>
      <c r="I170" s="51">
        <f>(SUM(D170:G170)-(MIN(D170:G170)+MAX(D170:G170)))/2</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7"/>
      <c r="G172" s="67"/>
      <c r="H172" s="68"/>
      <c r="I172" s="51">
        <f>(SUM(D172:G172)-(MIN(D172:G172)+MAX(D172:G172)))/2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7"/>
      <c r="G174" s="67"/>
      <c r="H174" s="68"/>
      <c r="I174" s="51">
        <f>(SUM(D174:G174)-(MIN(D174:G174)+MAX(D174:G174)))/2</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7"/>
      <c r="G176" s="67"/>
      <c r="H176" s="68"/>
      <c r="I176" s="51">
        <f>(SUM(D176:G176)-(MIN(D176:G176)+MAX(D176:G176)))/2</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7"/>
      <c r="G178" s="67"/>
      <c r="H178" s="68"/>
      <c r="I178" s="51">
        <f>(SUM(D178:G178)-(MIN(D178:G178)+MAX(D178:G178)))/2</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7"/>
      <c r="G180" s="67"/>
      <c r="H180" s="68"/>
      <c r="I180" s="51">
        <f>(SUM(D180:G180)-(MIN(D180:G180)+MAX(D180:G180)))/2</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7"/>
      <c r="G182" s="67"/>
      <c r="H182" s="68"/>
      <c r="I182" s="51">
        <f>(SUM(D182:G182)-(MIN(D182:G182)+MAX(D182:G182)))/2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7"/>
      <c r="G184" s="67"/>
      <c r="H184" s="68"/>
      <c r="I184" s="51">
        <f>(SUM(D184:G184)-(MIN(D184:G184)+MAX(D184:G184)))/2</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7"/>
      <c r="G186" s="67"/>
      <c r="H186" s="68"/>
      <c r="I186" s="51">
        <f>(SUM(D186:G186)-(MIN(D186:G186)+MAX(D186:G186)))/2</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7"/>
      <c r="G188" s="67"/>
      <c r="H188" s="68"/>
      <c r="I188" s="51">
        <f>(SUM(D188:G188)-(MIN(D188:G188)+MAX(D188:G188)))/2</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7"/>
      <c r="G190" s="67"/>
      <c r="H190" s="68"/>
      <c r="I190" s="51">
        <f>(SUM(D190:G190)-(MIN(D190:G190)+MAX(D190:G190)))/2</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7"/>
      <c r="G192" s="67"/>
      <c r="H192" s="68"/>
      <c r="I192" s="51">
        <f>(SUM(D192:G192)-(MIN(D192:G192)+MAX(D192:G192)))/2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7"/>
      <c r="G194" s="67"/>
      <c r="H194" s="68"/>
      <c r="I194" s="51">
        <f>(SUM(D194:G194)-(MIN(D194:G194)+MAX(D194:G194)))/2</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7"/>
      <c r="G196" s="67"/>
      <c r="H196" s="68"/>
      <c r="I196" s="51">
        <f>(SUM(D196:G196)-(MIN(D196:G196)+MAX(D196:G196)))/2</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7"/>
      <c r="G198" s="67"/>
      <c r="H198" s="68"/>
      <c r="I198" s="51">
        <f>(SUM(D198:G198)-(MIN(D198:G198)+MAX(D198:G198)))/2</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7"/>
      <c r="G200" s="67"/>
      <c r="H200" s="68"/>
      <c r="I200" s="51">
        <f>(SUM(D200:G200)-(MIN(D200:G200)+MAX(D200:G200)))/2</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7"/>
      <c r="G202" s="67"/>
      <c r="H202" s="68"/>
      <c r="I202" s="51">
        <f>(SUM(D202:G202)-(MIN(D202:G202)+MAX(D202:G202)))/2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7"/>
      <c r="G204" s="67"/>
      <c r="H204" s="68"/>
      <c r="I204" s="51">
        <f>(SUM(D204:G204)-(MIN(D204:G204)+MAX(D204:G204)))/2</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7"/>
      <c r="G206" s="67"/>
      <c r="H206" s="68"/>
      <c r="I206" s="51">
        <f>(SUM(D206:G206)-(MIN(D206:G206)+MAX(D206:G206)))/2</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7"/>
      <c r="G208" s="67"/>
      <c r="H208" s="68"/>
      <c r="I208" s="51">
        <f>(SUM(D208:G208)-(MIN(D208:G208)+MAX(D208:G208)))/2</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7"/>
      <c r="G210" s="67"/>
      <c r="H210" s="68"/>
      <c r="I210" s="51">
        <f>(SUM(D210:G210)-(MIN(D210:G210)+MAX(D210:G210)))/2</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7"/>
      <c r="G212" s="67"/>
      <c r="H212" s="68"/>
      <c r="I212" s="51">
        <f>(SUM(D212:G212)-(MIN(D212:G212)+MAX(D212:G212)))/2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7"/>
      <c r="G214" s="67"/>
      <c r="H214" s="68"/>
      <c r="I214" s="51">
        <f>(SUM(D214:G214)-(MIN(D214:G214)+MAX(D214:G214)))/2</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7"/>
      <c r="G216" s="67"/>
      <c r="H216" s="68"/>
      <c r="I216" s="51">
        <f>(SUM(D216:G216)-(MIN(D216:G216)+MAX(D216:G216)))/2</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7"/>
      <c r="G218" s="67"/>
      <c r="H218" s="68"/>
      <c r="I218" s="51">
        <f>(SUM(D218:G218)-(MIN(D218:G218)+MAX(D218:G218)))/2</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7"/>
      <c r="G220" s="67"/>
      <c r="H220" s="68"/>
      <c r="I220" s="51">
        <f>(SUM(D220:G220)-(MIN(D220:G220)+MAX(D220:G220)))/2</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7"/>
      <c r="G222" s="67"/>
      <c r="H222" s="68"/>
      <c r="I222" s="51">
        <f>(SUM(D222:G222)-(MIN(D222:G222)+MAX(D222:G222)))/2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7"/>
      <c r="G224" s="67"/>
      <c r="H224" s="68"/>
      <c r="I224" s="51">
        <f>(SUM(D224:G224)-(MIN(D224:G224)+MAX(D224:G224)))/2</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7"/>
      <c r="G226" s="67"/>
      <c r="H226" s="68"/>
      <c r="I226" s="51">
        <f>(SUM(D226:G226)-(MIN(D226:G226)+MAX(D226:G226)))/2</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7"/>
      <c r="G228" s="67"/>
      <c r="H228" s="68"/>
      <c r="I228" s="51">
        <f>(SUM(D228:G228)-(MIN(D228:G228)+MAX(D228:G228)))/2</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7"/>
      <c r="G230" s="67"/>
      <c r="H230" s="68"/>
      <c r="I230" s="51">
        <f>(SUM(D230:G230)-(MIN(D230:G230)+MAX(D230:G230)))/2</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7"/>
      <c r="G232" s="67"/>
      <c r="H232" s="68"/>
      <c r="I232" s="51">
        <f>(SUM(D232:G232)-(MIN(D232:G232)+MAX(D232:G232)))/2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7"/>
      <c r="G234" s="67"/>
      <c r="H234" s="68"/>
      <c r="I234" s="51">
        <f>(SUM(D234:G234)-(MIN(D234:G234)+MAX(D234:G234)))/2</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7"/>
      <c r="G236" s="67"/>
      <c r="H236" s="68"/>
      <c r="I236" s="51">
        <f>(SUM(D236:G236)-(MIN(D236:G236)+MAX(D236:G236)))/2</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7"/>
      <c r="G238" s="67"/>
      <c r="H238" s="68"/>
      <c r="I238" s="51">
        <f>(SUM(D238:G238)-(MIN(D238:G238)+MAX(D238:G238)))/2</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7"/>
      <c r="G240" s="67"/>
      <c r="H240" s="68"/>
      <c r="I240" s="51">
        <f>(SUM(D240:G240)-(MIN(D240:G240)+MAX(D240:G240)))/2</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7"/>
      <c r="G242" s="67"/>
      <c r="H242" s="68"/>
      <c r="I242" s="51">
        <f>(SUM(D242:G242)-(MIN(D242:G242)+MAX(D242:G242)))/2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7"/>
      <c r="G244" s="67"/>
      <c r="H244" s="68"/>
      <c r="I244" s="51">
        <f>(SUM(D244:G244)-(MIN(D244:G244)+MAX(D244:G244)))/2</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7"/>
      <c r="G246" s="67"/>
      <c r="H246" s="68"/>
      <c r="I246" s="51">
        <f>(SUM(D246:G246)-(MIN(D246:G246)+MAX(D246:G246)))/2</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7"/>
      <c r="G248" s="67"/>
      <c r="H248" s="68"/>
      <c r="I248" s="51">
        <f>(SUM(D248:G248)-(MIN(D248:G248)+MAX(D248:G248)))/2</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7"/>
      <c r="G250" s="67"/>
      <c r="H250" s="68"/>
      <c r="I250" s="51">
        <f>(SUM(D250:G250)-(MIN(D250:G250)+MAX(D250:G250)))/2</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7"/>
      <c r="G252" s="67"/>
      <c r="H252" s="68"/>
      <c r="I252" s="51">
        <f>(SUM(D252:G252)-(MIN(D252:G252)+MAX(D252:G252)))/2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7"/>
      <c r="G254" s="67"/>
      <c r="H254" s="68"/>
      <c r="I254" s="51">
        <f>(SUM(D254:G254)-(MIN(D254:G254)+MAX(D254:G254)))/2</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7"/>
      <c r="G256" s="67"/>
      <c r="H256" s="68"/>
      <c r="I256" s="51">
        <f>(SUM(D256:G256)-(MIN(D256:G256)+MAX(D256:G256)))/2</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7"/>
      <c r="G258" s="67"/>
      <c r="H258" s="68"/>
      <c r="I258" s="51">
        <f>(SUM(D258:G258)-(MIN(D258:G258)+MAX(D258:G258)))/2</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7"/>
      <c r="G260" s="67"/>
      <c r="H260" s="68"/>
      <c r="I260" s="51">
        <f>(SUM(D260:G260)-(MIN(D260:G260)+MAX(D260:G260)))/2</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7"/>
      <c r="G262" s="67"/>
      <c r="H262" s="68"/>
      <c r="I262" s="51">
        <f>(SUM(D262:G262)-(MIN(D262:G262)+MAX(D262:G262)))/2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7"/>
      <c r="G264" s="67"/>
      <c r="H264" s="68"/>
      <c r="I264" s="51">
        <f>(SUM(D264:G264)-(MIN(D264:G264)+MAX(D264:G264)))/2</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7"/>
      <c r="G266" s="67"/>
      <c r="H266" s="68"/>
      <c r="I266" s="51">
        <f>(SUM(D266:G266)-(MIN(D266:G266)+MAX(D266:G266)))/2</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7"/>
      <c r="G268" s="67"/>
      <c r="H268" s="68"/>
      <c r="I268" s="51">
        <f>(SUM(D268:G268)-(MIN(D268:G268)+MAX(D268:G268)))/2</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7"/>
      <c r="G270" s="67"/>
      <c r="H270" s="68"/>
      <c r="I270" s="51">
        <f>(SUM(D270:G270)-(MIN(D270:G270)+MAX(D270:G270)))/2</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7"/>
      <c r="G272" s="67"/>
      <c r="H272" s="68"/>
      <c r="I272" s="51">
        <f>(SUM(D272:G272)-(MIN(D272:G272)+MAX(D272:G272)))/2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7"/>
      <c r="G274" s="67"/>
      <c r="H274" s="68"/>
      <c r="I274" s="51">
        <f>(SUM(D274:G274)-(MIN(D274:G274)+MAX(D274:G274)))/2</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7"/>
      <c r="G276" s="67"/>
      <c r="H276" s="68"/>
      <c r="I276" s="51">
        <f>(SUM(D276:G276)-(MIN(D276:G276)+MAX(D276:G276)))/2</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7"/>
      <c r="G278" s="67"/>
      <c r="H278" s="68"/>
      <c r="I278" s="51">
        <f>(SUM(D278:G278)-(MIN(D278:G278)+MAX(D278:G278)))/2</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7"/>
      <c r="G280" s="67"/>
      <c r="H280" s="68"/>
      <c r="I280" s="51">
        <f>(SUM(D280:G280)-(MIN(D280:G280)+MAX(D280:G280)))/2</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7"/>
      <c r="G282" s="67"/>
      <c r="H282" s="68"/>
      <c r="I282" s="51">
        <f>(SUM(D282:G282)-(MIN(D282:G282)+MAX(D282:G282)))/2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7"/>
      <c r="G284" s="67"/>
      <c r="H284" s="68"/>
      <c r="I284" s="51">
        <f>(SUM(D284:G284)-(MIN(D284:G284)+MAX(D284:G284)))/2</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7"/>
      <c r="G286" s="67"/>
      <c r="H286" s="68"/>
      <c r="I286" s="51">
        <f>(SUM(D286:G286)-(MIN(D286:G286)+MAX(D286:G286)))/2</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7"/>
      <c r="G288" s="67"/>
      <c r="H288" s="68"/>
      <c r="I288" s="51">
        <f>(SUM(D288:G288)-(MIN(D288:G288)+MAX(D288:G288)))/2</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7"/>
      <c r="G290" s="67"/>
      <c r="H290" s="68"/>
      <c r="I290" s="51">
        <f>(SUM(D290:G290)-(MIN(D290:G290)+MAX(D290:G290)))/2</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7"/>
      <c r="G292" s="67"/>
      <c r="H292" s="68"/>
      <c r="I292" s="51">
        <f>(SUM(D292:G292)-(MIN(D292:G292)+MAX(D292:G292)))/2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7"/>
      <c r="G294" s="67"/>
      <c r="H294" s="68"/>
      <c r="I294" s="51">
        <f>(SUM(D294:G294)-(MIN(D294:G294)+MAX(D294:G294)))/2</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7"/>
      <c r="G296" s="67"/>
      <c r="H296" s="68"/>
      <c r="I296" s="51">
        <f>(SUM(D296:G296)-(MIN(D296:G296)+MAX(D296:G296)))/2</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7"/>
      <c r="G298" s="67"/>
      <c r="H298" s="68"/>
      <c r="I298" s="51">
        <f>(SUM(D298:G298)-(MIN(D298:G298)+MAX(D298:G298)))/2</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7"/>
      <c r="G300" s="67"/>
      <c r="H300" s="68"/>
      <c r="I300" s="51">
        <f>(SUM(D300:G300)-(MIN(D300:G300)+MAX(D300:G300)))/2</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7"/>
      <c r="G302" s="67"/>
      <c r="H302" s="68"/>
      <c r="I302" s="51">
        <f>(SUM(D302:G302)-(MIN(D302:G302)+MAX(D302:G302)))/2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K8:K9"/>
    <mergeCell ref="L8:L9"/>
    <mergeCell ref="A4:A5"/>
    <mergeCell ref="A6:A7"/>
    <mergeCell ref="B6:B7"/>
    <mergeCell ref="A244:A245"/>
    <mergeCell ref="B244:B245"/>
    <mergeCell ref="K244:K245"/>
    <mergeCell ref="L244:L245"/>
    <mergeCell ref="K6:K7"/>
    <mergeCell ref="K4:K5"/>
    <mergeCell ref="A10:A11"/>
    <mergeCell ref="B10:B11"/>
    <mergeCell ref="K10:K11"/>
    <mergeCell ref="L4:L5"/>
    <mergeCell ref="B4:B5"/>
    <mergeCell ref="L6:L7"/>
    <mergeCell ref="A8:A9"/>
    <mergeCell ref="B8:B9"/>
    <mergeCell ref="L10:L11"/>
    <mergeCell ref="A14:A15"/>
    <mergeCell ref="B14:B15"/>
    <mergeCell ref="K14:K15"/>
    <mergeCell ref="L14:L15"/>
    <mergeCell ref="A12:A13"/>
    <mergeCell ref="B12:B13"/>
    <mergeCell ref="K12:K13"/>
    <mergeCell ref="L12:L13"/>
    <mergeCell ref="A16:A17"/>
    <mergeCell ref="B16:B17"/>
    <mergeCell ref="K16:K17"/>
    <mergeCell ref="L16:L17"/>
    <mergeCell ref="A18:A19"/>
    <mergeCell ref="B18:B19"/>
    <mergeCell ref="K18:K19"/>
    <mergeCell ref="L18:L19"/>
    <mergeCell ref="A20:A21"/>
    <mergeCell ref="B20:B21"/>
    <mergeCell ref="K20:K21"/>
    <mergeCell ref="L20:L21"/>
    <mergeCell ref="A22:A23"/>
    <mergeCell ref="B22:B23"/>
    <mergeCell ref="K22:K23"/>
    <mergeCell ref="L22:L23"/>
    <mergeCell ref="A24:A25"/>
    <mergeCell ref="B24:B25"/>
    <mergeCell ref="K24:K25"/>
    <mergeCell ref="L24:L25"/>
    <mergeCell ref="A26:A27"/>
    <mergeCell ref="B26:B27"/>
    <mergeCell ref="K26:K27"/>
    <mergeCell ref="L26:L27"/>
    <mergeCell ref="A28:A29"/>
    <mergeCell ref="B28:B29"/>
    <mergeCell ref="K28:K29"/>
    <mergeCell ref="L28:L29"/>
    <mergeCell ref="A30:A31"/>
    <mergeCell ref="B30:B31"/>
    <mergeCell ref="K30:K31"/>
    <mergeCell ref="L30:L31"/>
    <mergeCell ref="A32:A33"/>
    <mergeCell ref="B32:B33"/>
    <mergeCell ref="K32:K33"/>
    <mergeCell ref="L32:L33"/>
    <mergeCell ref="A34:A35"/>
    <mergeCell ref="B34:B35"/>
    <mergeCell ref="K34:K35"/>
    <mergeCell ref="L34:L35"/>
    <mergeCell ref="A36:A37"/>
    <mergeCell ref="B36:B37"/>
    <mergeCell ref="K36:K37"/>
    <mergeCell ref="L36:L37"/>
    <mergeCell ref="A38:A39"/>
    <mergeCell ref="B38:B39"/>
    <mergeCell ref="K38:K39"/>
    <mergeCell ref="L38:L39"/>
    <mergeCell ref="A40:A41"/>
    <mergeCell ref="B40:B41"/>
    <mergeCell ref="K40:K41"/>
    <mergeCell ref="L40:L41"/>
    <mergeCell ref="A42:A43"/>
    <mergeCell ref="B42:B43"/>
    <mergeCell ref="K42:K43"/>
    <mergeCell ref="L42:L43"/>
    <mergeCell ref="A44:A45"/>
    <mergeCell ref="B44:B45"/>
    <mergeCell ref="K44:K45"/>
    <mergeCell ref="L44:L45"/>
    <mergeCell ref="A46:A47"/>
    <mergeCell ref="B46:B47"/>
    <mergeCell ref="K46:K47"/>
    <mergeCell ref="L46:L47"/>
    <mergeCell ref="A48:A49"/>
    <mergeCell ref="B48:B49"/>
    <mergeCell ref="K48:K49"/>
    <mergeCell ref="L48:L49"/>
    <mergeCell ref="A50:A51"/>
    <mergeCell ref="B50:B51"/>
    <mergeCell ref="K50:K51"/>
    <mergeCell ref="L50:L51"/>
    <mergeCell ref="A52:A53"/>
    <mergeCell ref="B52:B53"/>
    <mergeCell ref="K52:K53"/>
    <mergeCell ref="L52:L53"/>
    <mergeCell ref="A54:A55"/>
    <mergeCell ref="B54:B55"/>
    <mergeCell ref="K54:K55"/>
    <mergeCell ref="L54:L55"/>
    <mergeCell ref="A56:A57"/>
    <mergeCell ref="B56:B57"/>
    <mergeCell ref="K56:K57"/>
    <mergeCell ref="L56:L57"/>
    <mergeCell ref="A58:A59"/>
    <mergeCell ref="B58:B59"/>
    <mergeCell ref="K58:K59"/>
    <mergeCell ref="L58:L59"/>
    <mergeCell ref="A60:A61"/>
    <mergeCell ref="B60:B61"/>
    <mergeCell ref="K60:K61"/>
    <mergeCell ref="L60:L61"/>
    <mergeCell ref="A62:A63"/>
    <mergeCell ref="B62:B63"/>
    <mergeCell ref="K62:K63"/>
    <mergeCell ref="L62:L63"/>
    <mergeCell ref="A64:A65"/>
    <mergeCell ref="B64:B65"/>
    <mergeCell ref="K64:K65"/>
    <mergeCell ref="L64:L65"/>
    <mergeCell ref="A66:A67"/>
    <mergeCell ref="B66:B67"/>
    <mergeCell ref="K66:K67"/>
    <mergeCell ref="L66:L67"/>
    <mergeCell ref="A68:A69"/>
    <mergeCell ref="B68:B69"/>
    <mergeCell ref="K68:K69"/>
    <mergeCell ref="L68:L69"/>
    <mergeCell ref="A70:A71"/>
    <mergeCell ref="B70:B71"/>
    <mergeCell ref="K70:K71"/>
    <mergeCell ref="L70:L71"/>
    <mergeCell ref="A72:A73"/>
    <mergeCell ref="B72:B73"/>
    <mergeCell ref="K72:K73"/>
    <mergeCell ref="L72:L73"/>
    <mergeCell ref="A74:A75"/>
    <mergeCell ref="B74:B75"/>
    <mergeCell ref="K74:K75"/>
    <mergeCell ref="L74:L75"/>
    <mergeCell ref="A76:A77"/>
    <mergeCell ref="B76:B77"/>
    <mergeCell ref="K76:K77"/>
    <mergeCell ref="L76:L77"/>
    <mergeCell ref="A78:A79"/>
    <mergeCell ref="B78:B79"/>
    <mergeCell ref="K78:K79"/>
    <mergeCell ref="L78:L79"/>
    <mergeCell ref="A80:A81"/>
    <mergeCell ref="B80:B81"/>
    <mergeCell ref="K80:K81"/>
    <mergeCell ref="L80:L81"/>
    <mergeCell ref="A82:A83"/>
    <mergeCell ref="B82:B83"/>
    <mergeCell ref="K82:K83"/>
    <mergeCell ref="L82:L83"/>
    <mergeCell ref="A84:A85"/>
    <mergeCell ref="B84:B85"/>
    <mergeCell ref="K84:K85"/>
    <mergeCell ref="L84:L85"/>
    <mergeCell ref="A86:A87"/>
    <mergeCell ref="B86:B87"/>
    <mergeCell ref="K86:K87"/>
    <mergeCell ref="L86:L87"/>
    <mergeCell ref="A88:A89"/>
    <mergeCell ref="B88:B89"/>
    <mergeCell ref="K88:K89"/>
    <mergeCell ref="L88:L89"/>
    <mergeCell ref="A90:A91"/>
    <mergeCell ref="B90:B91"/>
    <mergeCell ref="K90:K91"/>
    <mergeCell ref="L90:L91"/>
    <mergeCell ref="A92:A93"/>
    <mergeCell ref="B92:B93"/>
    <mergeCell ref="K92:K93"/>
    <mergeCell ref="L92:L93"/>
    <mergeCell ref="A94:A95"/>
    <mergeCell ref="B94:B95"/>
    <mergeCell ref="K94:K95"/>
    <mergeCell ref="L94:L95"/>
    <mergeCell ref="A96:A97"/>
    <mergeCell ref="B96:B97"/>
    <mergeCell ref="K96:K97"/>
    <mergeCell ref="L96:L97"/>
    <mergeCell ref="A98:A99"/>
    <mergeCell ref="B98:B99"/>
    <mergeCell ref="K98:K99"/>
    <mergeCell ref="L98:L99"/>
    <mergeCell ref="A100:A101"/>
    <mergeCell ref="B100:B101"/>
    <mergeCell ref="K100:K101"/>
    <mergeCell ref="L100:L101"/>
    <mergeCell ref="A102:A103"/>
    <mergeCell ref="B102:B103"/>
    <mergeCell ref="K102:K103"/>
    <mergeCell ref="L102:L103"/>
    <mergeCell ref="A104:A105"/>
    <mergeCell ref="B104:B105"/>
    <mergeCell ref="K104:K105"/>
    <mergeCell ref="L104:L105"/>
    <mergeCell ref="A106:A107"/>
    <mergeCell ref="B106:B107"/>
    <mergeCell ref="K106:K107"/>
    <mergeCell ref="L106:L107"/>
    <mergeCell ref="A108:A109"/>
    <mergeCell ref="B108:B109"/>
    <mergeCell ref="K108:K109"/>
    <mergeCell ref="L108:L109"/>
    <mergeCell ref="A110:A111"/>
    <mergeCell ref="B110:B111"/>
    <mergeCell ref="K110:K111"/>
    <mergeCell ref="L110:L111"/>
    <mergeCell ref="A112:A113"/>
    <mergeCell ref="B112:B113"/>
    <mergeCell ref="K112:K113"/>
    <mergeCell ref="L112:L113"/>
    <mergeCell ref="A114:A115"/>
    <mergeCell ref="B114:B115"/>
    <mergeCell ref="K114:K115"/>
    <mergeCell ref="L114:L115"/>
    <mergeCell ref="A116:A117"/>
    <mergeCell ref="B116:B117"/>
    <mergeCell ref="K116:K117"/>
    <mergeCell ref="L116:L117"/>
    <mergeCell ref="A118:A119"/>
    <mergeCell ref="B118:B119"/>
    <mergeCell ref="K118:K119"/>
    <mergeCell ref="L118:L119"/>
    <mergeCell ref="A120:A121"/>
    <mergeCell ref="B120:B121"/>
    <mergeCell ref="K120:K121"/>
    <mergeCell ref="L120:L121"/>
    <mergeCell ref="A122:A123"/>
    <mergeCell ref="B122:B123"/>
    <mergeCell ref="K122:K123"/>
    <mergeCell ref="L122:L123"/>
    <mergeCell ref="A124:A125"/>
    <mergeCell ref="B124:B125"/>
    <mergeCell ref="K124:K125"/>
    <mergeCell ref="L124:L125"/>
    <mergeCell ref="A126:A127"/>
    <mergeCell ref="B126:B127"/>
    <mergeCell ref="K126:K127"/>
    <mergeCell ref="L126:L127"/>
    <mergeCell ref="A128:A129"/>
    <mergeCell ref="B128:B129"/>
    <mergeCell ref="K128:K129"/>
    <mergeCell ref="L128:L129"/>
    <mergeCell ref="A130:A131"/>
    <mergeCell ref="B130:B131"/>
    <mergeCell ref="K130:K131"/>
    <mergeCell ref="L130:L131"/>
    <mergeCell ref="A132:A133"/>
    <mergeCell ref="B132:B133"/>
    <mergeCell ref="K132:K133"/>
    <mergeCell ref="L132:L133"/>
    <mergeCell ref="A134:A135"/>
    <mergeCell ref="B134:B135"/>
    <mergeCell ref="K134:K135"/>
    <mergeCell ref="L134:L135"/>
    <mergeCell ref="A136:A137"/>
    <mergeCell ref="B136:B137"/>
    <mergeCell ref="K136:K137"/>
    <mergeCell ref="L136:L137"/>
    <mergeCell ref="A138:A139"/>
    <mergeCell ref="B138:B139"/>
    <mergeCell ref="K138:K139"/>
    <mergeCell ref="L138:L139"/>
    <mergeCell ref="A140:A141"/>
    <mergeCell ref="B140:B141"/>
    <mergeCell ref="K140:K141"/>
    <mergeCell ref="L140:L141"/>
    <mergeCell ref="A142:A143"/>
    <mergeCell ref="B142:B143"/>
    <mergeCell ref="K142:K143"/>
    <mergeCell ref="L142:L143"/>
    <mergeCell ref="A144:A145"/>
    <mergeCell ref="B144:B145"/>
    <mergeCell ref="K144:K145"/>
    <mergeCell ref="L144:L145"/>
    <mergeCell ref="A146:A147"/>
    <mergeCell ref="B146:B147"/>
    <mergeCell ref="K146:K147"/>
    <mergeCell ref="L146:L147"/>
    <mergeCell ref="A148:A149"/>
    <mergeCell ref="B148:B149"/>
    <mergeCell ref="K148:K149"/>
    <mergeCell ref="L148:L149"/>
    <mergeCell ref="A150:A151"/>
    <mergeCell ref="B150:B151"/>
    <mergeCell ref="K150:K151"/>
    <mergeCell ref="L150:L151"/>
    <mergeCell ref="A152:A153"/>
    <mergeCell ref="B152:B153"/>
    <mergeCell ref="K152:K153"/>
    <mergeCell ref="L152:L153"/>
    <mergeCell ref="A154:A155"/>
    <mergeCell ref="B154:B155"/>
    <mergeCell ref="K154:K155"/>
    <mergeCell ref="L154:L155"/>
    <mergeCell ref="A156:A157"/>
    <mergeCell ref="B156:B157"/>
    <mergeCell ref="K156:K157"/>
    <mergeCell ref="L156:L157"/>
    <mergeCell ref="A158:A159"/>
    <mergeCell ref="B158:B159"/>
    <mergeCell ref="K158:K159"/>
    <mergeCell ref="L158:L159"/>
    <mergeCell ref="A160:A161"/>
    <mergeCell ref="B160:B161"/>
    <mergeCell ref="K160:K161"/>
    <mergeCell ref="L160:L161"/>
    <mergeCell ref="A162:A163"/>
    <mergeCell ref="B162:B163"/>
    <mergeCell ref="K162:K163"/>
    <mergeCell ref="L162:L163"/>
    <mergeCell ref="A164:A165"/>
    <mergeCell ref="B164:B165"/>
    <mergeCell ref="K164:K165"/>
    <mergeCell ref="L164:L165"/>
    <mergeCell ref="A166:A167"/>
    <mergeCell ref="B166:B167"/>
    <mergeCell ref="K166:K167"/>
    <mergeCell ref="L166:L167"/>
    <mergeCell ref="A168:A169"/>
    <mergeCell ref="B168:B169"/>
    <mergeCell ref="K168:K169"/>
    <mergeCell ref="L168:L169"/>
    <mergeCell ref="A170:A171"/>
    <mergeCell ref="B170:B171"/>
    <mergeCell ref="K170:K171"/>
    <mergeCell ref="L170:L171"/>
    <mergeCell ref="L178:L179"/>
    <mergeCell ref="A172:A173"/>
    <mergeCell ref="B172:B173"/>
    <mergeCell ref="K172:K173"/>
    <mergeCell ref="L172:L173"/>
    <mergeCell ref="A174:A175"/>
    <mergeCell ref="B174:B175"/>
    <mergeCell ref="K174:K175"/>
    <mergeCell ref="L174:L175"/>
    <mergeCell ref="B182:B183"/>
    <mergeCell ref="K182:K183"/>
    <mergeCell ref="L182:L183"/>
    <mergeCell ref="A176:A177"/>
    <mergeCell ref="B176:B177"/>
    <mergeCell ref="K176:K177"/>
    <mergeCell ref="L176:L177"/>
    <mergeCell ref="A178:A179"/>
    <mergeCell ref="B178:B179"/>
    <mergeCell ref="K178:K179"/>
    <mergeCell ref="L184:L185"/>
    <mergeCell ref="A180:A181"/>
    <mergeCell ref="B180:B181"/>
    <mergeCell ref="K180:K181"/>
    <mergeCell ref="A186:A187"/>
    <mergeCell ref="B186:B187"/>
    <mergeCell ref="K186:K187"/>
    <mergeCell ref="L186:L187"/>
    <mergeCell ref="L180:L181"/>
    <mergeCell ref="A182:A183"/>
    <mergeCell ref="A188:A189"/>
    <mergeCell ref="B188:B189"/>
    <mergeCell ref="K188:K189"/>
    <mergeCell ref="L188:L189"/>
    <mergeCell ref="B1:L1"/>
    <mergeCell ref="C2:J2"/>
    <mergeCell ref="K2:L2"/>
    <mergeCell ref="A184:A185"/>
    <mergeCell ref="B184:B185"/>
    <mergeCell ref="K184:K185"/>
    <mergeCell ref="A190:A191"/>
    <mergeCell ref="B190:B191"/>
    <mergeCell ref="K190:K191"/>
    <mergeCell ref="L190:L191"/>
    <mergeCell ref="A192:A193"/>
    <mergeCell ref="B192:B193"/>
    <mergeCell ref="K192:K193"/>
    <mergeCell ref="L192:L193"/>
    <mergeCell ref="A194:A195"/>
    <mergeCell ref="B194:B195"/>
    <mergeCell ref="K194:K195"/>
    <mergeCell ref="L194:L195"/>
    <mergeCell ref="A196:A197"/>
    <mergeCell ref="B196:B197"/>
    <mergeCell ref="K196:K197"/>
    <mergeCell ref="L196:L197"/>
    <mergeCell ref="A198:A199"/>
    <mergeCell ref="B198:B199"/>
    <mergeCell ref="K198:K199"/>
    <mergeCell ref="L198:L199"/>
    <mergeCell ref="A200:A201"/>
    <mergeCell ref="B200:B201"/>
    <mergeCell ref="K200:K201"/>
    <mergeCell ref="L200:L201"/>
    <mergeCell ref="A202:A203"/>
    <mergeCell ref="B202:B203"/>
    <mergeCell ref="K202:K203"/>
    <mergeCell ref="L202:L203"/>
    <mergeCell ref="A204:A205"/>
    <mergeCell ref="B204:B205"/>
    <mergeCell ref="K204:K205"/>
    <mergeCell ref="L204:L205"/>
    <mergeCell ref="A206:A207"/>
    <mergeCell ref="B206:B207"/>
    <mergeCell ref="K206:K207"/>
    <mergeCell ref="L206:L207"/>
    <mergeCell ref="A208:A209"/>
    <mergeCell ref="B208:B209"/>
    <mergeCell ref="K208:K209"/>
    <mergeCell ref="L208:L209"/>
    <mergeCell ref="A210:A211"/>
    <mergeCell ref="B210:B211"/>
    <mergeCell ref="K210:K211"/>
    <mergeCell ref="L210:L211"/>
    <mergeCell ref="A212:A213"/>
    <mergeCell ref="B212:B213"/>
    <mergeCell ref="K212:K213"/>
    <mergeCell ref="L212:L213"/>
    <mergeCell ref="A214:A215"/>
    <mergeCell ref="B214:B215"/>
    <mergeCell ref="K214:K215"/>
    <mergeCell ref="L214:L215"/>
    <mergeCell ref="A216:A217"/>
    <mergeCell ref="B216:B217"/>
    <mergeCell ref="K216:K217"/>
    <mergeCell ref="L216:L217"/>
    <mergeCell ref="A218:A219"/>
    <mergeCell ref="B218:B219"/>
    <mergeCell ref="K218:K219"/>
    <mergeCell ref="L218:L219"/>
    <mergeCell ref="A220:A221"/>
    <mergeCell ref="B220:B221"/>
    <mergeCell ref="K220:K221"/>
    <mergeCell ref="L220:L221"/>
    <mergeCell ref="A222:A223"/>
    <mergeCell ref="B222:B223"/>
    <mergeCell ref="K222:K223"/>
    <mergeCell ref="L222:L223"/>
    <mergeCell ref="A224:A225"/>
    <mergeCell ref="B224:B225"/>
    <mergeCell ref="K224:K225"/>
    <mergeCell ref="L224:L225"/>
    <mergeCell ref="A226:A227"/>
    <mergeCell ref="B226:B227"/>
    <mergeCell ref="K226:K227"/>
    <mergeCell ref="L226:L227"/>
    <mergeCell ref="A228:A229"/>
    <mergeCell ref="B228:B229"/>
    <mergeCell ref="K228:K229"/>
    <mergeCell ref="L228:L229"/>
    <mergeCell ref="A230:A231"/>
    <mergeCell ref="B230:B231"/>
    <mergeCell ref="K230:K231"/>
    <mergeCell ref="L230:L231"/>
    <mergeCell ref="A232:A233"/>
    <mergeCell ref="B232:B233"/>
    <mergeCell ref="K232:K233"/>
    <mergeCell ref="L232:L233"/>
    <mergeCell ref="K240:K241"/>
    <mergeCell ref="L240:L241"/>
    <mergeCell ref="A234:A235"/>
    <mergeCell ref="B234:B235"/>
    <mergeCell ref="K234:K235"/>
    <mergeCell ref="L234:L235"/>
    <mergeCell ref="A236:A237"/>
    <mergeCell ref="B236:B237"/>
    <mergeCell ref="K236:K237"/>
    <mergeCell ref="L236:L237"/>
    <mergeCell ref="A242:A243"/>
    <mergeCell ref="B242:B243"/>
    <mergeCell ref="K242:K243"/>
    <mergeCell ref="L242:L243"/>
    <mergeCell ref="A238:A239"/>
    <mergeCell ref="B238:B239"/>
    <mergeCell ref="K238:K239"/>
    <mergeCell ref="L238:L239"/>
    <mergeCell ref="A240:A241"/>
    <mergeCell ref="B240:B241"/>
  </mergeCells>
  <conditionalFormatting sqref="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4" dxfId="0" operator="greaterThan" stopIfTrue="1">
      <formula>10</formula>
    </cfRule>
  </conditionalFormatting>
  <conditionalFormatting sqref="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3"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3.xml><?xml version="1.0" encoding="utf-8"?>
<worksheet xmlns="http://schemas.openxmlformats.org/spreadsheetml/2006/main" xmlns:r="http://schemas.openxmlformats.org/officeDocument/2006/relationships">
  <sheetPr codeName="Лист3"/>
  <dimension ref="A1:Q308"/>
  <sheetViews>
    <sheetView zoomScalePageLayoutView="0" workbookViewId="0" topLeftCell="A37">
      <selection activeCell="K30" sqref="K30:K41"/>
    </sheetView>
  </sheetViews>
  <sheetFormatPr defaultColWidth="9.00390625" defaultRowHeight="12.75"/>
  <cols>
    <col min="1" max="1" width="3.75390625" style="3" customWidth="1"/>
    <col min="2" max="2" width="42.00390625" style="0" customWidth="1"/>
    <col min="3" max="3" width="3.875" style="0" customWidth="1"/>
    <col min="9" max="9" width="10.25390625" style="0" customWidth="1"/>
    <col min="10" max="10" width="10.375" style="0" customWidth="1"/>
    <col min="11" max="12" width="10.75390625" style="0" customWidth="1"/>
    <col min="13" max="13" width="6.25390625" style="0" customWidth="1"/>
    <col min="16" max="16"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1"/>
      <c r="D1" s="91"/>
      <c r="E1" s="91"/>
      <c r="F1" s="91"/>
      <c r="G1" s="91"/>
      <c r="H1" s="91"/>
      <c r="I1" s="91"/>
      <c r="J1" s="91"/>
      <c r="K1" s="91"/>
      <c r="L1" s="91"/>
    </row>
    <row r="2" spans="2:12" ht="27.75" customHeight="1" thickBot="1">
      <c r="B2" s="12" t="str">
        <f>'1 вид'!B2</f>
        <v>Бийск, 4-5.10.2019</v>
      </c>
      <c r="C2" s="89" t="s">
        <v>13</v>
      </c>
      <c r="D2" s="90"/>
      <c r="E2" s="90"/>
      <c r="F2" s="90"/>
      <c r="G2" s="90"/>
      <c r="H2" s="90"/>
      <c r="I2" s="90"/>
      <c r="J2" s="90"/>
      <c r="K2" s="92" t="str">
        <f>'1 вид'!K2</f>
        <v>Год рождения</v>
      </c>
      <c r="L2" s="93"/>
    </row>
    <row r="3" spans="1:12" ht="32.25" thickBot="1">
      <c r="A3" s="7">
        <v>1</v>
      </c>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t="s">
        <v>57</v>
      </c>
      <c r="C4" s="4" t="s">
        <v>27</v>
      </c>
      <c r="D4" s="65">
        <v>1.6</v>
      </c>
      <c r="E4" s="66">
        <v>0.9</v>
      </c>
      <c r="F4" s="68"/>
      <c r="G4" s="68"/>
      <c r="H4" s="68"/>
      <c r="I4" s="51">
        <f>D4+E4</f>
        <v>2.5</v>
      </c>
      <c r="J4" s="56"/>
      <c r="K4" s="81">
        <f>SUM(I4:I5)-SUM(J4:J5)</f>
        <v>7.249999999999999</v>
      </c>
      <c r="L4" s="83">
        <f>IF(K4&lt;=0,0,RANK(K4,K$4:K$304,0))</f>
        <v>17</v>
      </c>
      <c r="N4" s="25"/>
      <c r="O4" s="26" t="s">
        <v>21</v>
      </c>
      <c r="P4" s="27"/>
      <c r="Q4" s="28"/>
    </row>
    <row r="5" spans="1:17" ht="15.75" customHeight="1" thickBot="1">
      <c r="A5" s="78"/>
      <c r="B5" s="80"/>
      <c r="C5" s="5" t="s">
        <v>0</v>
      </c>
      <c r="D5" s="69">
        <v>2.2</v>
      </c>
      <c r="E5" s="70">
        <v>2.9</v>
      </c>
      <c r="F5" s="70">
        <v>3.7</v>
      </c>
      <c r="G5" s="70">
        <v>3.2</v>
      </c>
      <c r="H5" s="70">
        <v>2.9</v>
      </c>
      <c r="I5" s="57">
        <f>IF(D5&gt;0,10-D5-(IF(H5&gt;0,(SUM(E5:H5)-(MIN(E5:H5)+MAX(E5:H5)))/2,(E5+F5)/2)),0)</f>
        <v>4.749999999999999</v>
      </c>
      <c r="J5" s="58"/>
      <c r="K5" s="82"/>
      <c r="L5" s="84"/>
      <c r="N5" s="29"/>
      <c r="O5" s="11" t="s">
        <v>22</v>
      </c>
      <c r="P5" s="11"/>
      <c r="Q5" s="30"/>
    </row>
    <row r="6" spans="1:17" s="55" customFormat="1" ht="15.75" customHeight="1" thickBot="1">
      <c r="A6" s="78">
        <v>2</v>
      </c>
      <c r="B6" s="79" t="s">
        <v>59</v>
      </c>
      <c r="C6" s="4" t="s">
        <v>27</v>
      </c>
      <c r="D6" s="65">
        <v>1.6</v>
      </c>
      <c r="E6" s="66">
        <v>0.8</v>
      </c>
      <c r="F6" s="68"/>
      <c r="G6" s="68"/>
      <c r="H6" s="68"/>
      <c r="I6" s="51">
        <f>D6+E6</f>
        <v>2.4000000000000004</v>
      </c>
      <c r="J6" s="56"/>
      <c r="K6" s="81">
        <f>SUM(I6:I7)-SUM(J6:J7)</f>
        <v>7.300000000000001</v>
      </c>
      <c r="L6" s="83">
        <f>IF(K6&lt;=0,0,RANK(K6,K$4:K$304,0))</f>
        <v>16</v>
      </c>
      <c r="N6" s="59"/>
      <c r="O6" s="60" t="s">
        <v>28</v>
      </c>
      <c r="P6" s="60"/>
      <c r="Q6" s="61"/>
    </row>
    <row r="7" spans="1:12" s="55" customFormat="1" ht="15.75" customHeight="1" thickBot="1" thickTop="1">
      <c r="A7" s="78"/>
      <c r="B7" s="80"/>
      <c r="C7" s="5" t="s">
        <v>0</v>
      </c>
      <c r="D7" s="69">
        <v>2.1</v>
      </c>
      <c r="E7" s="70">
        <v>3.1</v>
      </c>
      <c r="F7" s="70">
        <v>3</v>
      </c>
      <c r="G7" s="70">
        <v>3</v>
      </c>
      <c r="H7" s="70">
        <v>3</v>
      </c>
      <c r="I7" s="57">
        <f>IF(D7&gt;0,10-D7-(IF(H7&gt;0,(SUM(E7:H7)-(MIN(E7:H7)+MAX(E7:H7)))/2,(E7+F7)/2)),0)</f>
        <v>4.9</v>
      </c>
      <c r="J7" s="58"/>
      <c r="K7" s="82"/>
      <c r="L7" s="84"/>
    </row>
    <row r="8" spans="1:12" s="55" customFormat="1" ht="15.75">
      <c r="A8" s="78">
        <v>3</v>
      </c>
      <c r="B8" s="79" t="s">
        <v>64</v>
      </c>
      <c r="C8" s="4" t="s">
        <v>27</v>
      </c>
      <c r="D8" s="65">
        <v>2.6</v>
      </c>
      <c r="E8" s="66">
        <v>2</v>
      </c>
      <c r="F8" s="68"/>
      <c r="G8" s="68"/>
      <c r="H8" s="68"/>
      <c r="I8" s="51">
        <f>D8+E8</f>
        <v>4.6</v>
      </c>
      <c r="J8" s="56"/>
      <c r="K8" s="81">
        <f>SUM(I8:I9)-SUM(J8:J9)</f>
        <v>10.549999999999999</v>
      </c>
      <c r="L8" s="83">
        <f>IF(K8&lt;=0,0,RANK(K8,K$4:K$304,0))</f>
        <v>2</v>
      </c>
    </row>
    <row r="9" spans="1:12" s="55" customFormat="1" ht="16.5" thickBot="1">
      <c r="A9" s="78"/>
      <c r="B9" s="80"/>
      <c r="C9" s="5" t="s">
        <v>0</v>
      </c>
      <c r="D9" s="69">
        <v>1.8</v>
      </c>
      <c r="E9" s="70">
        <v>1.8</v>
      </c>
      <c r="F9" s="70">
        <v>2.5</v>
      </c>
      <c r="G9" s="70">
        <v>2.4</v>
      </c>
      <c r="H9" s="70">
        <v>2.1</v>
      </c>
      <c r="I9" s="57">
        <f>IF(D9&gt;0,10-D9-(IF(H9&gt;0,(SUM(E9:H9)-(MIN(E9:H9)+MAX(E9:H9)))/2,(E9+F9)/2)),0)</f>
        <v>5.949999999999999</v>
      </c>
      <c r="J9" s="58"/>
      <c r="K9" s="82"/>
      <c r="L9" s="84"/>
    </row>
    <row r="10" spans="1:12" s="55" customFormat="1" ht="15.75" customHeight="1">
      <c r="A10" s="78">
        <v>4</v>
      </c>
      <c r="B10" s="79" t="s">
        <v>50</v>
      </c>
      <c r="C10" s="4" t="s">
        <v>27</v>
      </c>
      <c r="D10" s="65">
        <v>2.1</v>
      </c>
      <c r="E10" s="66">
        <v>1.1</v>
      </c>
      <c r="F10" s="68"/>
      <c r="G10" s="68"/>
      <c r="H10" s="68"/>
      <c r="I10" s="51">
        <f>D10+E10</f>
        <v>3.2</v>
      </c>
      <c r="J10" s="56"/>
      <c r="K10" s="81">
        <f>SUM(I10:I11)-SUM(J10:J11)</f>
        <v>9.6</v>
      </c>
      <c r="L10" s="83">
        <f>IF(K10&lt;=0,0,RANK(K10,K$4:K$304,0))</f>
        <v>5</v>
      </c>
    </row>
    <row r="11" spans="1:12" s="55" customFormat="1" ht="15.75" customHeight="1" thickBot="1">
      <c r="A11" s="78"/>
      <c r="B11" s="80"/>
      <c r="C11" s="5" t="s">
        <v>0</v>
      </c>
      <c r="D11" s="69">
        <v>1.8</v>
      </c>
      <c r="E11" s="70">
        <v>2.1</v>
      </c>
      <c r="F11" s="70">
        <v>2</v>
      </c>
      <c r="G11" s="70">
        <v>1.4</v>
      </c>
      <c r="H11" s="70">
        <v>1.6</v>
      </c>
      <c r="I11" s="57">
        <f>IF(D11&gt;0,10-D11-(IF(H11&gt;0,(SUM(E11:H11)-(MIN(E11:H11)+MAX(E11:H11)))/2,(E11+F11)/2)),0)</f>
        <v>6.3999999999999995</v>
      </c>
      <c r="J11" s="58"/>
      <c r="K11" s="82"/>
      <c r="L11" s="84"/>
    </row>
    <row r="12" spans="1:12" s="55" customFormat="1" ht="15.75">
      <c r="A12" s="78">
        <v>5</v>
      </c>
      <c r="B12" s="79" t="s">
        <v>74</v>
      </c>
      <c r="C12" s="4" t="s">
        <v>27</v>
      </c>
      <c r="D12" s="65">
        <v>1.9</v>
      </c>
      <c r="E12" s="66">
        <v>1.1</v>
      </c>
      <c r="F12" s="68"/>
      <c r="G12" s="68"/>
      <c r="H12" s="68"/>
      <c r="I12" s="51">
        <f>D12+E12</f>
        <v>3</v>
      </c>
      <c r="J12" s="56"/>
      <c r="K12" s="81">
        <f>SUM(I12:I13)-SUM(J12:J13)</f>
        <v>8.95</v>
      </c>
      <c r="L12" s="83">
        <f>IF(K12&lt;=0,0,RANK(K12,K$4:K$304,0))</f>
        <v>9</v>
      </c>
    </row>
    <row r="13" spans="1:12" s="55" customFormat="1" ht="16.5" thickBot="1">
      <c r="A13" s="78"/>
      <c r="B13" s="80"/>
      <c r="C13" s="5" t="s">
        <v>0</v>
      </c>
      <c r="D13" s="69">
        <v>1.9</v>
      </c>
      <c r="E13" s="70">
        <v>2</v>
      </c>
      <c r="F13" s="70">
        <v>2.3</v>
      </c>
      <c r="G13" s="70">
        <v>2.3</v>
      </c>
      <c r="H13" s="70">
        <v>2</v>
      </c>
      <c r="I13" s="57">
        <f>IF(D13&gt;0,10-D13-(IF(H13&gt;0,(SUM(E13:H13)-(MIN(E13:H13)+MAX(E13:H13)))/2,(E13+F13)/2)),0)</f>
        <v>5.949999999999999</v>
      </c>
      <c r="J13" s="58"/>
      <c r="K13" s="82"/>
      <c r="L13" s="84"/>
    </row>
    <row r="14" spans="1:12" s="55" customFormat="1" ht="15.75" customHeight="1">
      <c r="A14" s="78">
        <v>6</v>
      </c>
      <c r="B14" s="79" t="s">
        <v>58</v>
      </c>
      <c r="C14" s="4" t="s">
        <v>27</v>
      </c>
      <c r="D14" s="65">
        <v>1.4</v>
      </c>
      <c r="E14" s="66">
        <v>0.5</v>
      </c>
      <c r="F14" s="68"/>
      <c r="G14" s="68"/>
      <c r="H14" s="68"/>
      <c r="I14" s="51">
        <f>D14+E14</f>
        <v>1.9</v>
      </c>
      <c r="J14" s="56"/>
      <c r="K14" s="81">
        <f>SUM(I14:I15)-SUM(J14:J15)</f>
        <v>6.300000000000001</v>
      </c>
      <c r="L14" s="83">
        <f>IF(K14&lt;=0,0,RANK(K14,K$4:K$304,0))</f>
        <v>19</v>
      </c>
    </row>
    <row r="15" spans="1:12" s="55" customFormat="1" ht="15.75" customHeight="1" thickBot="1">
      <c r="A15" s="78"/>
      <c r="B15" s="80"/>
      <c r="C15" s="5" t="s">
        <v>0</v>
      </c>
      <c r="D15" s="69">
        <v>2.5</v>
      </c>
      <c r="E15" s="70">
        <v>3.2</v>
      </c>
      <c r="F15" s="70">
        <v>3</v>
      </c>
      <c r="G15" s="70">
        <v>3.4</v>
      </c>
      <c r="H15" s="70">
        <v>3</v>
      </c>
      <c r="I15" s="57">
        <f>IF(D15&gt;0,10-D15-(IF(H15&gt;0,(SUM(E15:H15)-(MIN(E15:H15)+MAX(E15:H15)))/2,(E15+F15)/2)),0)</f>
        <v>4.4</v>
      </c>
      <c r="J15" s="58"/>
      <c r="K15" s="82"/>
      <c r="L15" s="84"/>
    </row>
    <row r="16" spans="1:12" s="55" customFormat="1" ht="15.75">
      <c r="A16" s="78">
        <v>7</v>
      </c>
      <c r="B16" s="79" t="s">
        <v>72</v>
      </c>
      <c r="C16" s="4" t="s">
        <v>27</v>
      </c>
      <c r="D16" s="65">
        <v>2.1</v>
      </c>
      <c r="E16" s="66">
        <v>0.7</v>
      </c>
      <c r="F16" s="68"/>
      <c r="G16" s="68"/>
      <c r="H16" s="68"/>
      <c r="I16" s="51">
        <f>D16+E16</f>
        <v>2.8</v>
      </c>
      <c r="J16" s="56"/>
      <c r="K16" s="81">
        <f>SUM(I16:I17)-SUM(J16:J17)</f>
        <v>7.55</v>
      </c>
      <c r="L16" s="83">
        <f>IF(K16&lt;=0,0,RANK(K16,K$4:K$304,0))</f>
        <v>15</v>
      </c>
    </row>
    <row r="17" spans="1:12" s="55" customFormat="1" ht="16.5" thickBot="1">
      <c r="A17" s="78"/>
      <c r="B17" s="80"/>
      <c r="C17" s="5" t="s">
        <v>0</v>
      </c>
      <c r="D17" s="69">
        <v>2.1</v>
      </c>
      <c r="E17" s="70">
        <v>3.3</v>
      </c>
      <c r="F17" s="70">
        <v>2.9</v>
      </c>
      <c r="G17" s="70">
        <v>3</v>
      </c>
      <c r="H17" s="70">
        <v>3.4</v>
      </c>
      <c r="I17" s="57">
        <f>IF(D17&gt;0,10-D17-(IF(H17&gt;0,(SUM(E17:H17)-(MIN(E17:H17)+MAX(E17:H17)))/2,(E17+F17)/2)),0)</f>
        <v>4.75</v>
      </c>
      <c r="J17" s="58"/>
      <c r="K17" s="82"/>
      <c r="L17" s="84"/>
    </row>
    <row r="18" spans="1:12" s="55" customFormat="1" ht="15.75" customHeight="1">
      <c r="A18" s="78">
        <v>8</v>
      </c>
      <c r="B18" s="79" t="s">
        <v>60</v>
      </c>
      <c r="C18" s="4" t="s">
        <v>27</v>
      </c>
      <c r="D18" s="65">
        <v>1.8</v>
      </c>
      <c r="E18" s="66">
        <v>1.8</v>
      </c>
      <c r="F18" s="68"/>
      <c r="G18" s="68"/>
      <c r="H18" s="68"/>
      <c r="I18" s="51">
        <f>D18+E18</f>
        <v>3.6</v>
      </c>
      <c r="J18" s="56"/>
      <c r="K18" s="81">
        <f>SUM(I18:I19)-SUM(J18:J19)</f>
        <v>9.05</v>
      </c>
      <c r="L18" s="83">
        <f>IF(K18&lt;=0,0,RANK(K18,K$4:K$304,0))</f>
        <v>8</v>
      </c>
    </row>
    <row r="19" spans="1:12" s="55" customFormat="1" ht="15.75" customHeight="1" thickBot="1">
      <c r="A19" s="78"/>
      <c r="B19" s="80"/>
      <c r="C19" s="5" t="s">
        <v>0</v>
      </c>
      <c r="D19" s="69">
        <v>2</v>
      </c>
      <c r="E19" s="70">
        <v>2.6</v>
      </c>
      <c r="F19" s="70">
        <v>2.5</v>
      </c>
      <c r="G19" s="70">
        <v>2.7</v>
      </c>
      <c r="H19" s="70">
        <v>2.2</v>
      </c>
      <c r="I19" s="57">
        <f>IF(D19&gt;0,10-D19-(IF(H19&gt;0,(SUM(E19:H19)-(MIN(E19:H19)+MAX(E19:H19)))/2,(E19+F19)/2)),0)</f>
        <v>5.45</v>
      </c>
      <c r="J19" s="58"/>
      <c r="K19" s="82"/>
      <c r="L19" s="84"/>
    </row>
    <row r="20" spans="1:12" s="55" customFormat="1" ht="15.75">
      <c r="A20" s="78">
        <v>9</v>
      </c>
      <c r="B20" s="79" t="s">
        <v>70</v>
      </c>
      <c r="C20" s="4" t="s">
        <v>27</v>
      </c>
      <c r="D20" s="65">
        <v>2.3</v>
      </c>
      <c r="E20" s="66">
        <v>1</v>
      </c>
      <c r="F20" s="68"/>
      <c r="G20" s="68"/>
      <c r="H20" s="68"/>
      <c r="I20" s="51">
        <f>D20+E20</f>
        <v>3.3</v>
      </c>
      <c r="J20" s="56"/>
      <c r="K20" s="81">
        <f>SUM(I20:I21)-SUM(J20:J21)</f>
        <v>8.6</v>
      </c>
      <c r="L20" s="83">
        <f>IF(K20&lt;=0,0,RANK(K20,K$4:K$304,0))</f>
        <v>10</v>
      </c>
    </row>
    <row r="21" spans="1:12" s="55" customFormat="1" ht="16.5" thickBot="1">
      <c r="A21" s="78"/>
      <c r="B21" s="80"/>
      <c r="C21" s="5" t="s">
        <v>0</v>
      </c>
      <c r="D21" s="69">
        <v>1.9</v>
      </c>
      <c r="E21" s="70">
        <v>3.2</v>
      </c>
      <c r="F21" s="70">
        <v>2.3</v>
      </c>
      <c r="G21" s="70">
        <v>3</v>
      </c>
      <c r="H21" s="70">
        <v>2.6</v>
      </c>
      <c r="I21" s="57">
        <f>IF(D21&gt;0,10-D21-(IF(H21&gt;0,(SUM(E21:H21)-(MIN(E21:H21)+MAX(E21:H21)))/2,(E21+F21)/2)),0)</f>
        <v>5.3</v>
      </c>
      <c r="J21" s="58"/>
      <c r="K21" s="82"/>
      <c r="L21" s="84"/>
    </row>
    <row r="22" spans="1:12" s="55" customFormat="1" ht="15.75" customHeight="1">
      <c r="A22" s="78">
        <v>10</v>
      </c>
      <c r="B22" s="79" t="s">
        <v>66</v>
      </c>
      <c r="C22" s="4" t="s">
        <v>27</v>
      </c>
      <c r="D22" s="65">
        <v>2.4</v>
      </c>
      <c r="E22" s="66">
        <v>0.4</v>
      </c>
      <c r="F22" s="68"/>
      <c r="G22" s="68"/>
      <c r="H22" s="68"/>
      <c r="I22" s="51">
        <f>D22+E22</f>
        <v>2.8</v>
      </c>
      <c r="J22" s="56"/>
      <c r="K22" s="81">
        <f>SUM(I22:I23)-SUM(J22:J23)</f>
        <v>8.399999999999999</v>
      </c>
      <c r="L22" s="83">
        <f>IF(K22&lt;=0,0,RANK(K22,K$4:K$304,0))</f>
        <v>11</v>
      </c>
    </row>
    <row r="23" spans="1:12" s="55" customFormat="1" ht="15.75" customHeight="1" thickBot="1">
      <c r="A23" s="78"/>
      <c r="B23" s="80"/>
      <c r="C23" s="5" t="s">
        <v>0</v>
      </c>
      <c r="D23" s="69">
        <v>1.8</v>
      </c>
      <c r="E23" s="70">
        <v>2.7</v>
      </c>
      <c r="F23" s="70">
        <v>2.5</v>
      </c>
      <c r="G23" s="70">
        <v>2.9</v>
      </c>
      <c r="H23" s="70">
        <v>2.5</v>
      </c>
      <c r="I23" s="57">
        <f>IF(D23&gt;0,10-D23-(IF(H23&gt;0,(SUM(E23:H23)-(MIN(E23:H23)+MAX(E23:H23)))/2,(E23+F23)/2)),0)</f>
        <v>5.6</v>
      </c>
      <c r="J23" s="58"/>
      <c r="K23" s="82"/>
      <c r="L23" s="84"/>
    </row>
    <row r="24" spans="1:12" s="55" customFormat="1" ht="15.75">
      <c r="A24" s="78">
        <v>11</v>
      </c>
      <c r="B24" s="79" t="s">
        <v>67</v>
      </c>
      <c r="C24" s="4" t="s">
        <v>27</v>
      </c>
      <c r="D24" s="65">
        <v>2</v>
      </c>
      <c r="E24" s="66">
        <v>1</v>
      </c>
      <c r="F24" s="68"/>
      <c r="G24" s="68"/>
      <c r="H24" s="68"/>
      <c r="I24" s="51">
        <f>D24+E24</f>
        <v>3</v>
      </c>
      <c r="J24" s="56"/>
      <c r="K24" s="81">
        <f>SUM(I24:I25)-SUM(J24:J25)</f>
        <v>8.35</v>
      </c>
      <c r="L24" s="83">
        <f>IF(K24&lt;=0,0,RANK(K24,K$4:K$304,0))</f>
        <v>12</v>
      </c>
    </row>
    <row r="25" spans="1:12" s="55" customFormat="1" ht="16.5" thickBot="1">
      <c r="A25" s="78"/>
      <c r="B25" s="80"/>
      <c r="C25" s="5" t="s">
        <v>0</v>
      </c>
      <c r="D25" s="69">
        <v>2.1</v>
      </c>
      <c r="E25" s="70">
        <v>2.6</v>
      </c>
      <c r="F25" s="70">
        <v>2.4</v>
      </c>
      <c r="G25" s="70">
        <v>2.5</v>
      </c>
      <c r="H25" s="70">
        <v>2.8</v>
      </c>
      <c r="I25" s="57">
        <f>IF(D25&gt;0,10-D25-(IF(H25&gt;0,(SUM(E25:H25)-(MIN(E25:H25)+MAX(E25:H25)))/2,(E25+F25)/2)),0)</f>
        <v>5.35</v>
      </c>
      <c r="J25" s="58"/>
      <c r="K25" s="82"/>
      <c r="L25" s="84"/>
    </row>
    <row r="26" spans="1:12" s="55" customFormat="1" ht="15.75" customHeight="1">
      <c r="A26" s="78">
        <v>12</v>
      </c>
      <c r="B26" s="79" t="s">
        <v>49</v>
      </c>
      <c r="C26" s="4" t="s">
        <v>27</v>
      </c>
      <c r="D26" s="65">
        <v>1.5</v>
      </c>
      <c r="E26" s="66">
        <v>1.4</v>
      </c>
      <c r="F26" s="68"/>
      <c r="G26" s="68"/>
      <c r="H26" s="68"/>
      <c r="I26" s="51">
        <f>D26+E26</f>
        <v>2.9</v>
      </c>
      <c r="J26" s="56"/>
      <c r="K26" s="81">
        <f>SUM(I26:I27)-SUM(J26:J27)</f>
        <v>8.1</v>
      </c>
      <c r="L26" s="83">
        <f>IF(K26&lt;=0,0,RANK(K26,K$4:K$304,0))</f>
        <v>13</v>
      </c>
    </row>
    <row r="27" spans="1:12" s="55" customFormat="1" ht="15.75" customHeight="1" thickBot="1">
      <c r="A27" s="78"/>
      <c r="B27" s="80"/>
      <c r="C27" s="5" t="s">
        <v>0</v>
      </c>
      <c r="D27" s="69">
        <v>1.9</v>
      </c>
      <c r="E27" s="70">
        <v>2.8</v>
      </c>
      <c r="F27" s="70">
        <v>3</v>
      </c>
      <c r="G27" s="70">
        <v>3</v>
      </c>
      <c r="H27" s="70">
        <v>2.8</v>
      </c>
      <c r="I27" s="57">
        <f>IF(D27&gt;0,10-D27-(IF(H27&gt;0,(SUM(E27:H27)-(MIN(E27:H27)+MAX(E27:H27)))/2,(E27+F27)/2)),0)</f>
        <v>5.199999999999999</v>
      </c>
      <c r="J27" s="58"/>
      <c r="K27" s="82"/>
      <c r="L27" s="84"/>
    </row>
    <row r="28" spans="1:12" s="55" customFormat="1" ht="15.75">
      <c r="A28" s="78">
        <v>13</v>
      </c>
      <c r="B28" s="79" t="s">
        <v>65</v>
      </c>
      <c r="C28" s="4" t="s">
        <v>27</v>
      </c>
      <c r="D28" s="65">
        <v>2.6</v>
      </c>
      <c r="E28" s="66">
        <v>1.2</v>
      </c>
      <c r="F28" s="68"/>
      <c r="G28" s="68"/>
      <c r="H28" s="68"/>
      <c r="I28" s="51">
        <f>D28+E28</f>
        <v>3.8</v>
      </c>
      <c r="J28" s="56"/>
      <c r="K28" s="81">
        <f>SUM(I28:I29)-SUM(J28:J29)</f>
        <v>10.1</v>
      </c>
      <c r="L28" s="83">
        <f>IF(K28&lt;=0,0,RANK(K28,K$4:K$304,0))</f>
        <v>3</v>
      </c>
    </row>
    <row r="29" spans="1:12" s="55" customFormat="1" ht="16.5" thickBot="1">
      <c r="A29" s="78"/>
      <c r="B29" s="80"/>
      <c r="C29" s="5" t="s">
        <v>0</v>
      </c>
      <c r="D29" s="69">
        <v>1.9</v>
      </c>
      <c r="E29" s="70">
        <v>1.8</v>
      </c>
      <c r="F29" s="70">
        <v>1.7</v>
      </c>
      <c r="G29" s="70">
        <v>1.8</v>
      </c>
      <c r="H29" s="70">
        <v>1.8</v>
      </c>
      <c r="I29" s="57">
        <f>IF(D29&gt;0,10-D29-(IF(H29&gt;0,(SUM(E29:H29)-(MIN(E29:H29)+MAX(E29:H29)))/2,(E29+F29)/2)),0)</f>
        <v>6.3</v>
      </c>
      <c r="J29" s="58"/>
      <c r="K29" s="82"/>
      <c r="L29" s="84"/>
    </row>
    <row r="30" spans="1:12" s="55" customFormat="1" ht="15.75" customHeight="1">
      <c r="A30" s="78">
        <v>14</v>
      </c>
      <c r="B30" s="79" t="s">
        <v>54</v>
      </c>
      <c r="C30" s="4" t="s">
        <v>27</v>
      </c>
      <c r="D30" s="65">
        <v>2</v>
      </c>
      <c r="E30" s="66">
        <v>1.5</v>
      </c>
      <c r="F30" s="68"/>
      <c r="G30" s="68"/>
      <c r="H30" s="68"/>
      <c r="I30" s="51">
        <f>D30+E30</f>
        <v>3.5</v>
      </c>
      <c r="J30" s="56"/>
      <c r="K30" s="81">
        <f>SUM(I30:I31)-SUM(J30:J31)</f>
        <v>9.549999999999999</v>
      </c>
      <c r="L30" s="83">
        <f>IF(K30&lt;=0,0,RANK(K30,K$4:K$304,0))</f>
        <v>7</v>
      </c>
    </row>
    <row r="31" spans="1:12" s="55" customFormat="1" ht="15.75" customHeight="1" thickBot="1">
      <c r="A31" s="78"/>
      <c r="B31" s="80"/>
      <c r="C31" s="5" t="s">
        <v>0</v>
      </c>
      <c r="D31" s="69">
        <v>1.8</v>
      </c>
      <c r="E31" s="70">
        <v>2.1</v>
      </c>
      <c r="F31" s="70">
        <v>2.2</v>
      </c>
      <c r="G31" s="70">
        <v>2.3</v>
      </c>
      <c r="H31" s="70">
        <v>1.8</v>
      </c>
      <c r="I31" s="57">
        <f>IF(D31&gt;0,10-D31-(IF(H31&gt;0,(SUM(E31:H31)-(MIN(E31:H31)+MAX(E31:H31)))/2,(E31+F31)/2)),0)</f>
        <v>6.049999999999999</v>
      </c>
      <c r="J31" s="58"/>
      <c r="K31" s="82"/>
      <c r="L31" s="84"/>
    </row>
    <row r="32" spans="1:12" s="55" customFormat="1" ht="15.75">
      <c r="A32" s="78">
        <v>15</v>
      </c>
      <c r="B32" s="79" t="s">
        <v>51</v>
      </c>
      <c r="C32" s="4" t="s">
        <v>27</v>
      </c>
      <c r="D32" s="65">
        <v>1</v>
      </c>
      <c r="E32" s="66">
        <v>0.5</v>
      </c>
      <c r="F32" s="68"/>
      <c r="G32" s="68"/>
      <c r="H32" s="68"/>
      <c r="I32" s="51">
        <f>D32+E32</f>
        <v>1.5</v>
      </c>
      <c r="J32" s="56"/>
      <c r="K32" s="81">
        <f>SUM(I32:I33)-SUM(J32:J33)</f>
        <v>6.4</v>
      </c>
      <c r="L32" s="83">
        <f>IF(K32&lt;=0,0,RANK(K32,K$4:K$304,0))</f>
        <v>18</v>
      </c>
    </row>
    <row r="33" spans="1:12" s="55" customFormat="1" ht="16.5" thickBot="1">
      <c r="A33" s="78"/>
      <c r="B33" s="80"/>
      <c r="C33" s="5" t="s">
        <v>0</v>
      </c>
      <c r="D33" s="69">
        <v>2.3</v>
      </c>
      <c r="E33" s="70">
        <v>3</v>
      </c>
      <c r="F33" s="70">
        <v>3</v>
      </c>
      <c r="G33" s="70">
        <v>2.6</v>
      </c>
      <c r="H33" s="70">
        <v>2.6</v>
      </c>
      <c r="I33" s="57">
        <f>IF(D33&gt;0,10-D33-(IF(H33&gt;0,(SUM(E33:H33)-(MIN(E33:H33)+MAX(E33:H33)))/2,(E33+F33)/2)),0)</f>
        <v>4.9</v>
      </c>
      <c r="J33" s="58"/>
      <c r="K33" s="82"/>
      <c r="L33" s="84"/>
    </row>
    <row r="34" spans="1:12" s="55" customFormat="1" ht="15.75" customHeight="1">
      <c r="A34" s="78">
        <v>16</v>
      </c>
      <c r="B34" s="79" t="s">
        <v>71</v>
      </c>
      <c r="C34" s="4" t="s">
        <v>27</v>
      </c>
      <c r="D34" s="65">
        <v>0.9</v>
      </c>
      <c r="E34" s="66">
        <v>0.6</v>
      </c>
      <c r="F34" s="68"/>
      <c r="G34" s="68"/>
      <c r="H34" s="68"/>
      <c r="I34" s="51">
        <f>D34+E34</f>
        <v>1.5</v>
      </c>
      <c r="J34" s="56"/>
      <c r="K34" s="81">
        <f>SUM(I34:I35)-SUM(J34:J35)</f>
        <v>5.6</v>
      </c>
      <c r="L34" s="83">
        <f>IF(K34&lt;=0,0,RANK(K34,K$4:K$304,0))</f>
        <v>20</v>
      </c>
    </row>
    <row r="35" spans="1:12" s="55" customFormat="1" ht="15.75" customHeight="1" thickBot="1">
      <c r="A35" s="78"/>
      <c r="B35" s="80"/>
      <c r="C35" s="5" t="s">
        <v>0</v>
      </c>
      <c r="D35" s="69">
        <v>2.4</v>
      </c>
      <c r="E35" s="70">
        <v>3.5</v>
      </c>
      <c r="F35" s="70">
        <v>3.5</v>
      </c>
      <c r="G35" s="70">
        <v>3.5</v>
      </c>
      <c r="H35" s="70">
        <v>3.5</v>
      </c>
      <c r="I35" s="57">
        <f>IF(D35&gt;0,10-D35-(IF(H35&gt;0,(SUM(E35:H35)-(MIN(E35:H35)+MAX(E35:H35)))/2,(E35+F35)/2)),0)</f>
        <v>4.1</v>
      </c>
      <c r="J35" s="58"/>
      <c r="K35" s="82"/>
      <c r="L35" s="84"/>
    </row>
    <row r="36" spans="1:12" s="55" customFormat="1" ht="15.75">
      <c r="A36" s="78">
        <v>17</v>
      </c>
      <c r="B36" s="79" t="s">
        <v>73</v>
      </c>
      <c r="C36" s="4" t="s">
        <v>27</v>
      </c>
      <c r="D36" s="65">
        <v>3.1</v>
      </c>
      <c r="E36" s="66">
        <v>1.8</v>
      </c>
      <c r="F36" s="68"/>
      <c r="G36" s="68"/>
      <c r="H36" s="68"/>
      <c r="I36" s="51">
        <f>D36+E36</f>
        <v>4.9</v>
      </c>
      <c r="J36" s="56"/>
      <c r="K36" s="81">
        <f>SUM(I36:I37)-SUM(J36:J37)</f>
        <v>11.350000000000001</v>
      </c>
      <c r="L36" s="83">
        <f>IF(K36&lt;=0,0,RANK(K36,K$4:K$304,0))</f>
        <v>1</v>
      </c>
    </row>
    <row r="37" spans="1:12" s="55" customFormat="1" ht="16.5" thickBot="1">
      <c r="A37" s="78"/>
      <c r="B37" s="80"/>
      <c r="C37" s="5" t="s">
        <v>0</v>
      </c>
      <c r="D37" s="69">
        <v>1.7</v>
      </c>
      <c r="E37" s="70">
        <v>1.9</v>
      </c>
      <c r="F37" s="70">
        <v>1.9</v>
      </c>
      <c r="G37" s="70">
        <v>1.8</v>
      </c>
      <c r="H37" s="70">
        <v>1.6</v>
      </c>
      <c r="I37" s="57">
        <f>IF(D37&gt;0,10-D37-(IF(H37&gt;0,(SUM(E37:H37)-(MIN(E37:H37)+MAX(E37:H37)))/2,(E37+F37)/2)),0)</f>
        <v>6.450000000000001</v>
      </c>
      <c r="J37" s="58"/>
      <c r="K37" s="82"/>
      <c r="L37" s="84"/>
    </row>
    <row r="38" spans="1:12" s="55" customFormat="1" ht="15.75" customHeight="1">
      <c r="A38" s="78">
        <v>18</v>
      </c>
      <c r="B38" s="79" t="s">
        <v>69</v>
      </c>
      <c r="C38" s="4" t="s">
        <v>27</v>
      </c>
      <c r="D38" s="65">
        <v>2.2</v>
      </c>
      <c r="E38" s="66">
        <v>1</v>
      </c>
      <c r="F38" s="68"/>
      <c r="G38" s="68"/>
      <c r="H38" s="68"/>
      <c r="I38" s="51">
        <f>D38+E38</f>
        <v>3.2</v>
      </c>
      <c r="J38" s="56"/>
      <c r="K38" s="81">
        <f>SUM(I38:I39)-SUM(J38:J39)</f>
        <v>9.6</v>
      </c>
      <c r="L38" s="83">
        <f>IF(K38&lt;=0,0,RANK(K38,K$4:K$304,0))</f>
        <v>5</v>
      </c>
    </row>
    <row r="39" spans="1:12" s="55" customFormat="1" ht="15.75" customHeight="1" thickBot="1">
      <c r="A39" s="78"/>
      <c r="B39" s="80"/>
      <c r="C39" s="5" t="s">
        <v>0</v>
      </c>
      <c r="D39" s="69">
        <v>1.8</v>
      </c>
      <c r="E39" s="70">
        <v>1.8</v>
      </c>
      <c r="F39" s="70">
        <v>1.7</v>
      </c>
      <c r="G39" s="70">
        <v>1.8</v>
      </c>
      <c r="H39" s="70">
        <v>1.8</v>
      </c>
      <c r="I39" s="57">
        <f>IF(D39&gt;0,10-D39-(IF(H39&gt;0,(SUM(E39:H39)-(MIN(E39:H39)+MAX(E39:H39)))/2,(E39+F39)/2)),0)</f>
        <v>6.3999999999999995</v>
      </c>
      <c r="J39" s="58"/>
      <c r="K39" s="82"/>
      <c r="L39" s="84"/>
    </row>
    <row r="40" spans="1:12" s="55" customFormat="1" ht="15.75">
      <c r="A40" s="78">
        <v>19</v>
      </c>
      <c r="B40" s="79" t="s">
        <v>68</v>
      </c>
      <c r="C40" s="4" t="s">
        <v>27</v>
      </c>
      <c r="D40" s="65">
        <v>2.7</v>
      </c>
      <c r="E40" s="66">
        <v>1.4</v>
      </c>
      <c r="F40" s="68"/>
      <c r="G40" s="68"/>
      <c r="H40" s="68"/>
      <c r="I40" s="51">
        <f>D40+E40</f>
        <v>4.1</v>
      </c>
      <c r="J40" s="56"/>
      <c r="K40" s="81">
        <f>SUM(I40:I41)-SUM(J40:J41)</f>
        <v>10.05</v>
      </c>
      <c r="L40" s="83">
        <f>IF(K40&lt;=0,0,RANK(K40,K$4:K$304,0))</f>
        <v>4</v>
      </c>
    </row>
    <row r="41" spans="1:12" s="55" customFormat="1" ht="16.5" thickBot="1">
      <c r="A41" s="78"/>
      <c r="B41" s="80"/>
      <c r="C41" s="5" t="s">
        <v>0</v>
      </c>
      <c r="D41" s="69">
        <v>1.8</v>
      </c>
      <c r="E41" s="70">
        <v>2.3</v>
      </c>
      <c r="F41" s="70">
        <v>2.4</v>
      </c>
      <c r="G41" s="70">
        <v>2.2</v>
      </c>
      <c r="H41" s="70">
        <v>2</v>
      </c>
      <c r="I41" s="57">
        <f>IF(D41&gt;0,10-D41-(IF(H41&gt;0,(SUM(E41:H41)-(MIN(E41:H41)+MAX(E41:H41)))/2,(E41+F41)/2)),0)</f>
        <v>5.95</v>
      </c>
      <c r="J41" s="58"/>
      <c r="K41" s="82"/>
      <c r="L41" s="84"/>
    </row>
    <row r="42" spans="1:12" s="55" customFormat="1" ht="15.75" customHeight="1">
      <c r="A42" s="78">
        <v>20</v>
      </c>
      <c r="B42" s="79" t="s">
        <v>78</v>
      </c>
      <c r="C42" s="4" t="s">
        <v>27</v>
      </c>
      <c r="D42" s="65">
        <v>1.8</v>
      </c>
      <c r="E42" s="66">
        <v>0.8</v>
      </c>
      <c r="F42" s="68"/>
      <c r="G42" s="68"/>
      <c r="H42" s="68"/>
      <c r="I42" s="51">
        <f>D42+E42</f>
        <v>2.6</v>
      </c>
      <c r="J42" s="56"/>
      <c r="K42" s="81">
        <f>SUM(I42:I43)-SUM(J42:J43)</f>
        <v>8.1</v>
      </c>
      <c r="L42" s="83">
        <f>IF(K42&lt;=0,0,RANK(K42,K$4:K$304,0))</f>
        <v>13</v>
      </c>
    </row>
    <row r="43" spans="1:12" s="55" customFormat="1" ht="15.75" customHeight="1" thickBot="1">
      <c r="A43" s="78"/>
      <c r="B43" s="80"/>
      <c r="C43" s="5" t="s">
        <v>0</v>
      </c>
      <c r="D43" s="69">
        <v>2</v>
      </c>
      <c r="E43" s="70">
        <v>2.4</v>
      </c>
      <c r="F43" s="70">
        <v>2</v>
      </c>
      <c r="G43" s="70">
        <v>2.7</v>
      </c>
      <c r="H43" s="70">
        <v>2.6</v>
      </c>
      <c r="I43" s="57">
        <f>IF(D43&gt;0,10-D43-(IF(H43&gt;0,(SUM(E43:H43)-(MIN(E43:H43)+MAX(E43:H43)))/2,(E43+F43)/2)),0)</f>
        <v>5.5</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C2:J2"/>
    <mergeCell ref="A4:A5"/>
    <mergeCell ref="B4:B5"/>
    <mergeCell ref="K4:K5"/>
    <mergeCell ref="L4:L5"/>
    <mergeCell ref="B1:L1"/>
    <mergeCell ref="K2:L2"/>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Лист4"/>
  <dimension ref="A1:Q308"/>
  <sheetViews>
    <sheetView zoomScalePageLayoutView="0" workbookViewId="0" topLeftCell="A1">
      <selection activeCell="F306" sqref="F306:F308"/>
    </sheetView>
  </sheetViews>
  <sheetFormatPr defaultColWidth="9.00390625" defaultRowHeight="12.75"/>
  <cols>
    <col min="1" max="1" width="3.7539062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75390625" style="0" customWidth="1"/>
    <col min="17" max="17" width="5.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14</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sheetPr codeName="Лист5"/>
  <dimension ref="A1:Q308"/>
  <sheetViews>
    <sheetView zoomScalePageLayoutView="0" workbookViewId="0" topLeftCell="A1">
      <selection activeCell="F306" sqref="F306:F308"/>
    </sheetView>
  </sheetViews>
  <sheetFormatPr defaultColWidth="9.00390625" defaultRowHeight="12.75"/>
  <cols>
    <col min="1" max="1" width="3.875" style="3" customWidth="1"/>
    <col min="2" max="2" width="42.00390625" style="0" customWidth="1"/>
    <col min="3" max="3" width="3.875" style="0" customWidth="1"/>
    <col min="9" max="10" width="10.25390625" style="0" customWidth="1"/>
    <col min="11" max="11" width="10.375" style="0" customWidth="1"/>
    <col min="12" max="12" width="10.75390625" style="0" customWidth="1"/>
    <col min="14" max="14" width="5.125" style="0" customWidth="1"/>
    <col min="17" max="17" width="6.75390625" style="0" customWidth="1"/>
  </cols>
  <sheetData>
    <row r="1" spans="2:12" ht="66.75" customHeight="1">
      <c r="B1" s="91" t="str">
        <f>'1 вид'!B1:L1</f>
        <v>Открытые соревнования по художественной гимнастике на                                              "Призы Главы города Бийска"
г.Бийск 4-5 октября 2019г.</v>
      </c>
      <c r="C1" s="94"/>
      <c r="D1" s="94"/>
      <c r="E1" s="94"/>
      <c r="F1" s="94"/>
      <c r="G1" s="94"/>
      <c r="H1" s="94"/>
      <c r="I1" s="94"/>
      <c r="J1" s="94"/>
      <c r="K1" s="94"/>
      <c r="L1" s="94"/>
    </row>
    <row r="2" spans="2:12" ht="27.75" customHeight="1" thickBot="1">
      <c r="B2" s="12" t="str">
        <f>'1 вид'!B2</f>
        <v>Бийск, 4-5.10.2019</v>
      </c>
      <c r="C2" s="95" t="s">
        <v>15</v>
      </c>
      <c r="D2" s="95"/>
      <c r="E2" s="95"/>
      <c r="F2" s="95"/>
      <c r="G2" s="95"/>
      <c r="H2" s="95"/>
      <c r="I2" s="95"/>
      <c r="J2" s="95"/>
      <c r="K2" s="96" t="str">
        <f>'1 вид'!K2:L2</f>
        <v>Год рождения</v>
      </c>
      <c r="L2" s="96"/>
    </row>
    <row r="3" spans="1:12" ht="32.25" thickBot="1">
      <c r="A3" s="7"/>
      <c r="B3" s="20" t="s">
        <v>11</v>
      </c>
      <c r="C3" s="21"/>
      <c r="D3" s="22" t="s">
        <v>32</v>
      </c>
      <c r="E3" s="22" t="s">
        <v>33</v>
      </c>
      <c r="F3" s="22" t="s">
        <v>29</v>
      </c>
      <c r="G3" s="22" t="s">
        <v>30</v>
      </c>
      <c r="H3" s="22" t="s">
        <v>31</v>
      </c>
      <c r="I3" s="22" t="s">
        <v>1</v>
      </c>
      <c r="J3" s="22" t="s">
        <v>12</v>
      </c>
      <c r="K3" s="22" t="s">
        <v>3</v>
      </c>
      <c r="L3" s="23" t="s">
        <v>2</v>
      </c>
    </row>
    <row r="4" spans="1:17" ht="15.75" customHeight="1" thickTop="1">
      <c r="A4" s="78">
        <v>1</v>
      </c>
      <c r="B4" s="79"/>
      <c r="C4" s="4" t="s">
        <v>27</v>
      </c>
      <c r="D4" s="65"/>
      <c r="E4" s="66"/>
      <c r="F4" s="68"/>
      <c r="G4" s="68"/>
      <c r="H4" s="68"/>
      <c r="I4" s="51">
        <f>D4+E4</f>
        <v>0</v>
      </c>
      <c r="J4" s="56"/>
      <c r="K4" s="81">
        <f>SUM(I4:I5)-SUM(J4:J5)</f>
        <v>0</v>
      </c>
      <c r="L4" s="83">
        <f>IF(K4&lt;=0,0,RANK(K4,K$4:K$304,0))</f>
        <v>0</v>
      </c>
      <c r="N4" s="25"/>
      <c r="O4" s="26" t="s">
        <v>21</v>
      </c>
      <c r="P4" s="27"/>
      <c r="Q4" s="28"/>
    </row>
    <row r="5" spans="1:17" ht="15.75" customHeight="1" thickBot="1">
      <c r="A5" s="78"/>
      <c r="B5" s="80"/>
      <c r="C5" s="5" t="s">
        <v>0</v>
      </c>
      <c r="D5" s="69"/>
      <c r="E5" s="70"/>
      <c r="F5" s="70"/>
      <c r="G5" s="70"/>
      <c r="H5" s="70"/>
      <c r="I5" s="57">
        <f>IF(D5&gt;0,10-D5-(IF(H5&gt;0,(SUM(E5:H5)-(MIN(E5:H5)+MAX(E5:H5)))/2,(E5+F5)/2)),0)</f>
        <v>0</v>
      </c>
      <c r="J5" s="58"/>
      <c r="K5" s="82"/>
      <c r="L5" s="84"/>
      <c r="N5" s="29"/>
      <c r="O5" s="11" t="s">
        <v>22</v>
      </c>
      <c r="P5" s="11"/>
      <c r="Q5" s="30"/>
    </row>
    <row r="6" spans="1:17" s="55" customFormat="1" ht="15.75" customHeight="1" thickBot="1">
      <c r="A6" s="78">
        <v>2</v>
      </c>
      <c r="B6" s="79"/>
      <c r="C6" s="4" t="s">
        <v>27</v>
      </c>
      <c r="D6" s="65"/>
      <c r="E6" s="66"/>
      <c r="F6" s="68"/>
      <c r="G6" s="68"/>
      <c r="H6" s="68"/>
      <c r="I6" s="51">
        <f>D6+E6</f>
        <v>0</v>
      </c>
      <c r="J6" s="56"/>
      <c r="K6" s="81">
        <f>SUM(I6:I7)-SUM(J6:J7)</f>
        <v>0</v>
      </c>
      <c r="L6" s="83">
        <f>IF(K6&lt;=0,0,RANK(K6,K$4:K$304,0))</f>
        <v>0</v>
      </c>
      <c r="N6" s="59"/>
      <c r="O6" s="60" t="s">
        <v>28</v>
      </c>
      <c r="P6" s="60"/>
      <c r="Q6" s="61"/>
    </row>
    <row r="7" spans="1:12" s="55" customFormat="1" ht="15.75" customHeight="1" thickBot="1" thickTop="1">
      <c r="A7" s="78"/>
      <c r="B7" s="80"/>
      <c r="C7" s="5" t="s">
        <v>0</v>
      </c>
      <c r="D7" s="69"/>
      <c r="E7" s="70"/>
      <c r="F7" s="70"/>
      <c r="G7" s="70"/>
      <c r="H7" s="70"/>
      <c r="I7" s="57">
        <f>IF(D7&gt;0,10-D7-(IF(H7&gt;0,(SUM(E7:H7)-(MIN(E7:H7)+MAX(E7:H7)))/2,(E7+F7)/2)),0)</f>
        <v>0</v>
      </c>
      <c r="J7" s="58"/>
      <c r="K7" s="82"/>
      <c r="L7" s="84"/>
    </row>
    <row r="8" spans="1:12" s="55" customFormat="1" ht="15.75">
      <c r="A8" s="78">
        <v>3</v>
      </c>
      <c r="B8" s="79"/>
      <c r="C8" s="4" t="s">
        <v>27</v>
      </c>
      <c r="D8" s="65"/>
      <c r="E8" s="66"/>
      <c r="F8" s="68"/>
      <c r="G8" s="68"/>
      <c r="H8" s="68"/>
      <c r="I8" s="51">
        <f>D8+E8</f>
        <v>0</v>
      </c>
      <c r="J8" s="56"/>
      <c r="K8" s="81">
        <f>SUM(I8:I9)-SUM(J8:J9)</f>
        <v>0</v>
      </c>
      <c r="L8" s="83">
        <f>IF(K8&lt;=0,0,RANK(K8,K$4:K$304,0))</f>
        <v>0</v>
      </c>
    </row>
    <row r="9" spans="1:12" s="55" customFormat="1" ht="16.5" thickBot="1">
      <c r="A9" s="78"/>
      <c r="B9" s="80"/>
      <c r="C9" s="5" t="s">
        <v>0</v>
      </c>
      <c r="D9" s="69"/>
      <c r="E9" s="70"/>
      <c r="F9" s="70"/>
      <c r="G9" s="70"/>
      <c r="H9" s="70"/>
      <c r="I9" s="57">
        <f>IF(D9&gt;0,10-D9-(IF(H9&gt;0,(SUM(E9:H9)-(MIN(E9:H9)+MAX(E9:H9)))/2,(E9+F9)/2)),0)</f>
        <v>0</v>
      </c>
      <c r="J9" s="58"/>
      <c r="K9" s="82"/>
      <c r="L9" s="84"/>
    </row>
    <row r="10" spans="1:12" s="55" customFormat="1" ht="15.75" customHeight="1">
      <c r="A10" s="78">
        <v>4</v>
      </c>
      <c r="B10" s="79"/>
      <c r="C10" s="4" t="s">
        <v>27</v>
      </c>
      <c r="D10" s="65"/>
      <c r="E10" s="66"/>
      <c r="F10" s="68"/>
      <c r="G10" s="68"/>
      <c r="H10" s="68"/>
      <c r="I10" s="51">
        <f>D10+E10</f>
        <v>0</v>
      </c>
      <c r="J10" s="56"/>
      <c r="K10" s="81">
        <f>SUM(I10:I11)-SUM(J10:J11)</f>
        <v>0</v>
      </c>
      <c r="L10" s="83">
        <f>IF(K10&lt;=0,0,RANK(K10,K$4:K$304,0))</f>
        <v>0</v>
      </c>
    </row>
    <row r="11" spans="1:12" s="55" customFormat="1" ht="15.75" customHeight="1" thickBot="1">
      <c r="A11" s="78"/>
      <c r="B11" s="80"/>
      <c r="C11" s="5" t="s">
        <v>0</v>
      </c>
      <c r="D11" s="69"/>
      <c r="E11" s="70"/>
      <c r="F11" s="70"/>
      <c r="G11" s="70"/>
      <c r="H11" s="70"/>
      <c r="I11" s="57">
        <f>IF(D11&gt;0,10-D11-(IF(H11&gt;0,(SUM(E11:H11)-(MIN(E11:H11)+MAX(E11:H11)))/2,(E11+F11)/2)),0)</f>
        <v>0</v>
      </c>
      <c r="J11" s="58"/>
      <c r="K11" s="82"/>
      <c r="L11" s="84"/>
    </row>
    <row r="12" spans="1:12" s="55" customFormat="1" ht="15.75">
      <c r="A12" s="78">
        <v>5</v>
      </c>
      <c r="B12" s="79"/>
      <c r="C12" s="4" t="s">
        <v>27</v>
      </c>
      <c r="D12" s="65"/>
      <c r="E12" s="66"/>
      <c r="F12" s="68"/>
      <c r="G12" s="68"/>
      <c r="H12" s="68"/>
      <c r="I12" s="51">
        <f>D12+E12</f>
        <v>0</v>
      </c>
      <c r="J12" s="56"/>
      <c r="K12" s="81">
        <f>SUM(I12:I13)-SUM(J12:J13)</f>
        <v>0</v>
      </c>
      <c r="L12" s="83">
        <f>IF(K12&lt;=0,0,RANK(K12,K$4:K$304,0))</f>
        <v>0</v>
      </c>
    </row>
    <row r="13" spans="1:12" s="55" customFormat="1" ht="16.5" thickBot="1">
      <c r="A13" s="78"/>
      <c r="B13" s="80"/>
      <c r="C13" s="5" t="s">
        <v>0</v>
      </c>
      <c r="D13" s="69"/>
      <c r="E13" s="70"/>
      <c r="F13" s="70"/>
      <c r="G13" s="70"/>
      <c r="H13" s="70"/>
      <c r="I13" s="57">
        <f>IF(D13&gt;0,10-D13-(IF(H13&gt;0,(SUM(E13:H13)-(MIN(E13:H13)+MAX(E13:H13)))/2,(E13+F13)/2)),0)</f>
        <v>0</v>
      </c>
      <c r="J13" s="58"/>
      <c r="K13" s="82"/>
      <c r="L13" s="84"/>
    </row>
    <row r="14" spans="1:12" s="55" customFormat="1" ht="15.75" customHeight="1">
      <c r="A14" s="78">
        <v>6</v>
      </c>
      <c r="B14" s="79"/>
      <c r="C14" s="4" t="s">
        <v>27</v>
      </c>
      <c r="D14" s="65"/>
      <c r="E14" s="66"/>
      <c r="F14" s="68"/>
      <c r="G14" s="68"/>
      <c r="H14" s="68"/>
      <c r="I14" s="51">
        <f>D14+E14</f>
        <v>0</v>
      </c>
      <c r="J14" s="56"/>
      <c r="K14" s="81">
        <f>SUM(I14:I15)-SUM(J14:J15)</f>
        <v>0</v>
      </c>
      <c r="L14" s="83">
        <f>IF(K14&lt;=0,0,RANK(K14,K$4:K$304,0))</f>
        <v>0</v>
      </c>
    </row>
    <row r="15" spans="1:12" s="55" customFormat="1" ht="15.75" customHeight="1" thickBot="1">
      <c r="A15" s="78"/>
      <c r="B15" s="80"/>
      <c r="C15" s="5" t="s">
        <v>0</v>
      </c>
      <c r="D15" s="69"/>
      <c r="E15" s="70"/>
      <c r="F15" s="70"/>
      <c r="G15" s="70"/>
      <c r="H15" s="70"/>
      <c r="I15" s="57">
        <f>IF(D15&gt;0,10-D15-(IF(H15&gt;0,(SUM(E15:H15)-(MIN(E15:H15)+MAX(E15:H15)))/2,(E15+F15)/2)),0)</f>
        <v>0</v>
      </c>
      <c r="J15" s="58"/>
      <c r="K15" s="82"/>
      <c r="L15" s="84"/>
    </row>
    <row r="16" spans="1:12" s="55" customFormat="1" ht="15.75">
      <c r="A16" s="78">
        <v>7</v>
      </c>
      <c r="B16" s="79"/>
      <c r="C16" s="4" t="s">
        <v>27</v>
      </c>
      <c r="D16" s="65"/>
      <c r="E16" s="66"/>
      <c r="F16" s="68"/>
      <c r="G16" s="68"/>
      <c r="H16" s="68"/>
      <c r="I16" s="51">
        <f>D16+E16</f>
        <v>0</v>
      </c>
      <c r="J16" s="56"/>
      <c r="K16" s="81">
        <f>SUM(I16:I17)-SUM(J16:J17)</f>
        <v>0</v>
      </c>
      <c r="L16" s="83">
        <f>IF(K16&lt;=0,0,RANK(K16,K$4:K$304,0))</f>
        <v>0</v>
      </c>
    </row>
    <row r="17" spans="1:12" s="55" customFormat="1" ht="16.5" thickBot="1">
      <c r="A17" s="78"/>
      <c r="B17" s="80"/>
      <c r="C17" s="5" t="s">
        <v>0</v>
      </c>
      <c r="D17" s="69"/>
      <c r="E17" s="70"/>
      <c r="F17" s="70"/>
      <c r="G17" s="70"/>
      <c r="H17" s="70"/>
      <c r="I17" s="57">
        <f>IF(D17&gt;0,10-D17-(IF(H17&gt;0,(SUM(E17:H17)-(MIN(E17:H17)+MAX(E17:H17)))/2,(E17+F17)/2)),0)</f>
        <v>0</v>
      </c>
      <c r="J17" s="58"/>
      <c r="K17" s="82"/>
      <c r="L17" s="84"/>
    </row>
    <row r="18" spans="1:12" s="55" customFormat="1" ht="15.75" customHeight="1">
      <c r="A18" s="78">
        <v>8</v>
      </c>
      <c r="B18" s="79"/>
      <c r="C18" s="4" t="s">
        <v>27</v>
      </c>
      <c r="D18" s="65"/>
      <c r="E18" s="66"/>
      <c r="F18" s="68"/>
      <c r="G18" s="68"/>
      <c r="H18" s="68"/>
      <c r="I18" s="51">
        <f>D18+E18</f>
        <v>0</v>
      </c>
      <c r="J18" s="56"/>
      <c r="K18" s="81">
        <f>SUM(I18:I19)-SUM(J18:J19)</f>
        <v>0</v>
      </c>
      <c r="L18" s="83">
        <f>IF(K18&lt;=0,0,RANK(K18,K$4:K$304,0))</f>
        <v>0</v>
      </c>
    </row>
    <row r="19" spans="1:12" s="55" customFormat="1" ht="15.75" customHeight="1" thickBot="1">
      <c r="A19" s="78"/>
      <c r="B19" s="80"/>
      <c r="C19" s="5" t="s">
        <v>0</v>
      </c>
      <c r="D19" s="69"/>
      <c r="E19" s="70"/>
      <c r="F19" s="70"/>
      <c r="G19" s="70"/>
      <c r="H19" s="70"/>
      <c r="I19" s="57">
        <f>IF(D19&gt;0,10-D19-(IF(H19&gt;0,(SUM(E19:H19)-(MIN(E19:H19)+MAX(E19:H19)))/2,(E19+F19)/2)),0)</f>
        <v>0</v>
      </c>
      <c r="J19" s="58"/>
      <c r="K19" s="82"/>
      <c r="L19" s="84"/>
    </row>
    <row r="20" spans="1:12" s="55" customFormat="1" ht="15.75">
      <c r="A20" s="78">
        <v>9</v>
      </c>
      <c r="B20" s="79"/>
      <c r="C20" s="4" t="s">
        <v>27</v>
      </c>
      <c r="D20" s="65"/>
      <c r="E20" s="66"/>
      <c r="F20" s="68"/>
      <c r="G20" s="68"/>
      <c r="H20" s="68"/>
      <c r="I20" s="51">
        <f>D20+E20</f>
        <v>0</v>
      </c>
      <c r="J20" s="56"/>
      <c r="K20" s="81">
        <f>SUM(I20:I21)-SUM(J20:J21)</f>
        <v>0</v>
      </c>
      <c r="L20" s="83">
        <f>IF(K20&lt;=0,0,RANK(K20,K$4:K$304,0))</f>
        <v>0</v>
      </c>
    </row>
    <row r="21" spans="1:12" s="55" customFormat="1" ht="16.5" thickBot="1">
      <c r="A21" s="78"/>
      <c r="B21" s="80"/>
      <c r="C21" s="5" t="s">
        <v>0</v>
      </c>
      <c r="D21" s="69"/>
      <c r="E21" s="70"/>
      <c r="F21" s="70"/>
      <c r="G21" s="70"/>
      <c r="H21" s="70"/>
      <c r="I21" s="57">
        <f>IF(D21&gt;0,10-D21-(IF(H21&gt;0,(SUM(E21:H21)-(MIN(E21:H21)+MAX(E21:H21)))/2,(E21+F21)/2)),0)</f>
        <v>0</v>
      </c>
      <c r="J21" s="58"/>
      <c r="K21" s="82"/>
      <c r="L21" s="84"/>
    </row>
    <row r="22" spans="1:12" s="55" customFormat="1" ht="15.75" customHeight="1">
      <c r="A22" s="78">
        <v>10</v>
      </c>
      <c r="B22" s="79"/>
      <c r="C22" s="4" t="s">
        <v>27</v>
      </c>
      <c r="D22" s="65"/>
      <c r="E22" s="66"/>
      <c r="F22" s="68"/>
      <c r="G22" s="68"/>
      <c r="H22" s="68"/>
      <c r="I22" s="51">
        <f>D22+E22</f>
        <v>0</v>
      </c>
      <c r="J22" s="56"/>
      <c r="K22" s="81">
        <f>SUM(I22:I23)-SUM(J22:J23)</f>
        <v>0</v>
      </c>
      <c r="L22" s="83">
        <f>IF(K22&lt;=0,0,RANK(K22,K$4:K$304,0))</f>
        <v>0</v>
      </c>
    </row>
    <row r="23" spans="1:12" s="55" customFormat="1" ht="15.75" customHeight="1" thickBot="1">
      <c r="A23" s="78"/>
      <c r="B23" s="80"/>
      <c r="C23" s="5" t="s">
        <v>0</v>
      </c>
      <c r="D23" s="69"/>
      <c r="E23" s="70"/>
      <c r="F23" s="70"/>
      <c r="G23" s="70"/>
      <c r="H23" s="70"/>
      <c r="I23" s="57">
        <f>IF(D23&gt;0,10-D23-(IF(H23&gt;0,(SUM(E23:H23)-(MIN(E23:H23)+MAX(E23:H23)))/2,(E23+F23)/2)),0)</f>
        <v>0</v>
      </c>
      <c r="J23" s="58"/>
      <c r="K23" s="82"/>
      <c r="L23" s="84"/>
    </row>
    <row r="24" spans="1:12" s="55" customFormat="1" ht="15.75">
      <c r="A24" s="78">
        <v>11</v>
      </c>
      <c r="B24" s="79"/>
      <c r="C24" s="4" t="s">
        <v>27</v>
      </c>
      <c r="D24" s="65"/>
      <c r="E24" s="66"/>
      <c r="F24" s="68"/>
      <c r="G24" s="68"/>
      <c r="H24" s="68"/>
      <c r="I24" s="51">
        <f>D24+E24</f>
        <v>0</v>
      </c>
      <c r="J24" s="56"/>
      <c r="K24" s="81">
        <f>SUM(I24:I25)-SUM(J24:J25)</f>
        <v>0</v>
      </c>
      <c r="L24" s="83">
        <f>IF(K24&lt;=0,0,RANK(K24,K$4:K$304,0))</f>
        <v>0</v>
      </c>
    </row>
    <row r="25" spans="1:12" s="55" customFormat="1" ht="16.5" thickBot="1">
      <c r="A25" s="78"/>
      <c r="B25" s="80"/>
      <c r="C25" s="5" t="s">
        <v>0</v>
      </c>
      <c r="D25" s="69"/>
      <c r="E25" s="70"/>
      <c r="F25" s="70"/>
      <c r="G25" s="70"/>
      <c r="H25" s="70"/>
      <c r="I25" s="57">
        <f>IF(D25&gt;0,10-D25-(IF(H25&gt;0,(SUM(E25:H25)-(MIN(E25:H25)+MAX(E25:H25)))/2,(E25+F25)/2)),0)</f>
        <v>0</v>
      </c>
      <c r="J25" s="58"/>
      <c r="K25" s="82"/>
      <c r="L25" s="84"/>
    </row>
    <row r="26" spans="1:12" s="55" customFormat="1" ht="15.75" customHeight="1">
      <c r="A26" s="78">
        <v>12</v>
      </c>
      <c r="B26" s="79"/>
      <c r="C26" s="4" t="s">
        <v>27</v>
      </c>
      <c r="D26" s="65"/>
      <c r="E26" s="66"/>
      <c r="F26" s="68"/>
      <c r="G26" s="68"/>
      <c r="H26" s="68"/>
      <c r="I26" s="51">
        <f>D26+E26</f>
        <v>0</v>
      </c>
      <c r="J26" s="56"/>
      <c r="K26" s="81">
        <f>SUM(I26:I27)-SUM(J26:J27)</f>
        <v>0</v>
      </c>
      <c r="L26" s="83">
        <f>IF(K26&lt;=0,0,RANK(K26,K$4:K$304,0))</f>
        <v>0</v>
      </c>
    </row>
    <row r="27" spans="1:12" s="55" customFormat="1" ht="15.75" customHeight="1" thickBot="1">
      <c r="A27" s="78"/>
      <c r="B27" s="80"/>
      <c r="C27" s="5" t="s">
        <v>0</v>
      </c>
      <c r="D27" s="69"/>
      <c r="E27" s="70"/>
      <c r="F27" s="70"/>
      <c r="G27" s="70"/>
      <c r="H27" s="70"/>
      <c r="I27" s="57">
        <f>IF(D27&gt;0,10-D27-(IF(H27&gt;0,(SUM(E27:H27)-(MIN(E27:H27)+MAX(E27:H27)))/2,(E27+F27)/2)),0)</f>
        <v>0</v>
      </c>
      <c r="J27" s="58"/>
      <c r="K27" s="82"/>
      <c r="L27" s="84"/>
    </row>
    <row r="28" spans="1:12" s="55" customFormat="1" ht="15.75">
      <c r="A28" s="78">
        <v>13</v>
      </c>
      <c r="B28" s="79"/>
      <c r="C28" s="4" t="s">
        <v>27</v>
      </c>
      <c r="D28" s="65"/>
      <c r="E28" s="66"/>
      <c r="F28" s="68"/>
      <c r="G28" s="68"/>
      <c r="H28" s="68"/>
      <c r="I28" s="51">
        <f>D28+E28</f>
        <v>0</v>
      </c>
      <c r="J28" s="56"/>
      <c r="K28" s="81">
        <f>SUM(I28:I29)-SUM(J28:J29)</f>
        <v>0</v>
      </c>
      <c r="L28" s="83">
        <f>IF(K28&lt;=0,0,RANK(K28,K$4:K$304,0))</f>
        <v>0</v>
      </c>
    </row>
    <row r="29" spans="1:12" s="55" customFormat="1" ht="16.5" thickBot="1">
      <c r="A29" s="78"/>
      <c r="B29" s="80"/>
      <c r="C29" s="5" t="s">
        <v>0</v>
      </c>
      <c r="D29" s="69"/>
      <c r="E29" s="70"/>
      <c r="F29" s="70"/>
      <c r="G29" s="70"/>
      <c r="H29" s="70"/>
      <c r="I29" s="57">
        <f>IF(D29&gt;0,10-D29-(IF(H29&gt;0,(SUM(E29:H29)-(MIN(E29:H29)+MAX(E29:H29)))/2,(E29+F29)/2)),0)</f>
        <v>0</v>
      </c>
      <c r="J29" s="58"/>
      <c r="K29" s="82"/>
      <c r="L29" s="84"/>
    </row>
    <row r="30" spans="1:12" s="55" customFormat="1" ht="15.75" customHeight="1">
      <c r="A30" s="78">
        <v>14</v>
      </c>
      <c r="B30" s="79"/>
      <c r="C30" s="4" t="s">
        <v>27</v>
      </c>
      <c r="D30" s="65"/>
      <c r="E30" s="66"/>
      <c r="F30" s="68"/>
      <c r="G30" s="68"/>
      <c r="H30" s="68"/>
      <c r="I30" s="51">
        <f>D30+E30</f>
        <v>0</v>
      </c>
      <c r="J30" s="56"/>
      <c r="K30" s="81">
        <f>SUM(I30:I31)-SUM(J30:J31)</f>
        <v>0</v>
      </c>
      <c r="L30" s="83">
        <f>IF(K30&lt;=0,0,RANK(K30,K$4:K$304,0))</f>
        <v>0</v>
      </c>
    </row>
    <row r="31" spans="1:12" s="55" customFormat="1" ht="15.75" customHeight="1" thickBot="1">
      <c r="A31" s="78"/>
      <c r="B31" s="80"/>
      <c r="C31" s="5" t="s">
        <v>0</v>
      </c>
      <c r="D31" s="69"/>
      <c r="E31" s="70"/>
      <c r="F31" s="70"/>
      <c r="G31" s="70"/>
      <c r="H31" s="70"/>
      <c r="I31" s="57">
        <f>IF(D31&gt;0,10-D31-(IF(H31&gt;0,(SUM(E31:H31)-(MIN(E31:H31)+MAX(E31:H31)))/2,(E31+F31)/2)),0)</f>
        <v>0</v>
      </c>
      <c r="J31" s="58"/>
      <c r="K31" s="82"/>
      <c r="L31" s="84"/>
    </row>
    <row r="32" spans="1:12" s="55" customFormat="1" ht="15.75">
      <c r="A32" s="78">
        <v>15</v>
      </c>
      <c r="B32" s="79"/>
      <c r="C32" s="4" t="s">
        <v>27</v>
      </c>
      <c r="D32" s="65"/>
      <c r="E32" s="66"/>
      <c r="F32" s="68"/>
      <c r="G32" s="68"/>
      <c r="H32" s="68"/>
      <c r="I32" s="51">
        <f>D32+E32</f>
        <v>0</v>
      </c>
      <c r="J32" s="56"/>
      <c r="K32" s="81">
        <f>SUM(I32:I33)-SUM(J32:J33)</f>
        <v>0</v>
      </c>
      <c r="L32" s="83">
        <f>IF(K32&lt;=0,0,RANK(K32,K$4:K$304,0))</f>
        <v>0</v>
      </c>
    </row>
    <row r="33" spans="1:12" s="55" customFormat="1" ht="16.5" thickBot="1">
      <c r="A33" s="78"/>
      <c r="B33" s="80"/>
      <c r="C33" s="5" t="s">
        <v>0</v>
      </c>
      <c r="D33" s="69"/>
      <c r="E33" s="70"/>
      <c r="F33" s="70"/>
      <c r="G33" s="70"/>
      <c r="H33" s="70"/>
      <c r="I33" s="57">
        <f>IF(D33&gt;0,10-D33-(IF(H33&gt;0,(SUM(E33:H33)-(MIN(E33:H33)+MAX(E33:H33)))/2,(E33+F33)/2)),0)</f>
        <v>0</v>
      </c>
      <c r="J33" s="58"/>
      <c r="K33" s="82"/>
      <c r="L33" s="84"/>
    </row>
    <row r="34" spans="1:12" s="55" customFormat="1" ht="15.75" customHeight="1">
      <c r="A34" s="78">
        <v>16</v>
      </c>
      <c r="B34" s="79"/>
      <c r="C34" s="4" t="s">
        <v>27</v>
      </c>
      <c r="D34" s="65"/>
      <c r="E34" s="66"/>
      <c r="F34" s="68"/>
      <c r="G34" s="68"/>
      <c r="H34" s="68"/>
      <c r="I34" s="51">
        <f>D34+E34</f>
        <v>0</v>
      </c>
      <c r="J34" s="56"/>
      <c r="K34" s="81">
        <f>SUM(I34:I35)-SUM(J34:J35)</f>
        <v>0</v>
      </c>
      <c r="L34" s="83">
        <f>IF(K34&lt;=0,0,RANK(K34,K$4:K$304,0))</f>
        <v>0</v>
      </c>
    </row>
    <row r="35" spans="1:12" s="55" customFormat="1" ht="15.75" customHeight="1" thickBot="1">
      <c r="A35" s="78"/>
      <c r="B35" s="80"/>
      <c r="C35" s="5" t="s">
        <v>0</v>
      </c>
      <c r="D35" s="69"/>
      <c r="E35" s="70"/>
      <c r="F35" s="70"/>
      <c r="G35" s="70"/>
      <c r="H35" s="70"/>
      <c r="I35" s="57">
        <f>IF(D35&gt;0,10-D35-(IF(H35&gt;0,(SUM(E35:H35)-(MIN(E35:H35)+MAX(E35:H35)))/2,(E35+F35)/2)),0)</f>
        <v>0</v>
      </c>
      <c r="J35" s="58"/>
      <c r="K35" s="82"/>
      <c r="L35" s="84"/>
    </row>
    <row r="36" spans="1:12" s="55" customFormat="1" ht="15.75">
      <c r="A36" s="78">
        <v>17</v>
      </c>
      <c r="B36" s="79"/>
      <c r="C36" s="4" t="s">
        <v>27</v>
      </c>
      <c r="D36" s="65"/>
      <c r="E36" s="66"/>
      <c r="F36" s="68"/>
      <c r="G36" s="68"/>
      <c r="H36" s="68"/>
      <c r="I36" s="51">
        <f>D36+E36</f>
        <v>0</v>
      </c>
      <c r="J36" s="56"/>
      <c r="K36" s="81">
        <f>SUM(I36:I37)-SUM(J36:J37)</f>
        <v>0</v>
      </c>
      <c r="L36" s="83">
        <f>IF(K36&lt;=0,0,RANK(K36,K$4:K$304,0))</f>
        <v>0</v>
      </c>
    </row>
    <row r="37" spans="1:12" s="55" customFormat="1" ht="16.5" thickBot="1">
      <c r="A37" s="78"/>
      <c r="B37" s="80"/>
      <c r="C37" s="5" t="s">
        <v>0</v>
      </c>
      <c r="D37" s="69"/>
      <c r="E37" s="70"/>
      <c r="F37" s="70"/>
      <c r="G37" s="70"/>
      <c r="H37" s="70"/>
      <c r="I37" s="57">
        <f>IF(D37&gt;0,10-D37-(IF(H37&gt;0,(SUM(E37:H37)-(MIN(E37:H37)+MAX(E37:H37)))/2,(E37+F37)/2)),0)</f>
        <v>0</v>
      </c>
      <c r="J37" s="58"/>
      <c r="K37" s="82"/>
      <c r="L37" s="84"/>
    </row>
    <row r="38" spans="1:12" s="55" customFormat="1" ht="15.75" customHeight="1">
      <c r="A38" s="78">
        <v>18</v>
      </c>
      <c r="B38" s="79"/>
      <c r="C38" s="4" t="s">
        <v>27</v>
      </c>
      <c r="D38" s="65"/>
      <c r="E38" s="66"/>
      <c r="F38" s="68"/>
      <c r="G38" s="68"/>
      <c r="H38" s="68"/>
      <c r="I38" s="51">
        <f>D38+E38</f>
        <v>0</v>
      </c>
      <c r="J38" s="56"/>
      <c r="K38" s="81">
        <f>SUM(I38:I39)-SUM(J38:J39)</f>
        <v>0</v>
      </c>
      <c r="L38" s="83">
        <f>IF(K38&lt;=0,0,RANK(K38,K$4:K$304,0))</f>
        <v>0</v>
      </c>
    </row>
    <row r="39" spans="1:12" s="55" customFormat="1" ht="15.75" customHeight="1" thickBot="1">
      <c r="A39" s="78"/>
      <c r="B39" s="80"/>
      <c r="C39" s="5" t="s">
        <v>0</v>
      </c>
      <c r="D39" s="69"/>
      <c r="E39" s="70"/>
      <c r="F39" s="70"/>
      <c r="G39" s="70"/>
      <c r="H39" s="70"/>
      <c r="I39" s="57">
        <f>IF(D39&gt;0,10-D39-(IF(H39&gt;0,(SUM(E39:H39)-(MIN(E39:H39)+MAX(E39:H39)))/2,(E39+F39)/2)),0)</f>
        <v>0</v>
      </c>
      <c r="J39" s="58"/>
      <c r="K39" s="82"/>
      <c r="L39" s="84"/>
    </row>
    <row r="40" spans="1:12" s="55" customFormat="1" ht="15.75">
      <c r="A40" s="78">
        <v>19</v>
      </c>
      <c r="B40" s="79"/>
      <c r="C40" s="4" t="s">
        <v>27</v>
      </c>
      <c r="D40" s="65"/>
      <c r="E40" s="66"/>
      <c r="F40" s="68"/>
      <c r="G40" s="68"/>
      <c r="H40" s="68"/>
      <c r="I40" s="51">
        <f>D40+E40</f>
        <v>0</v>
      </c>
      <c r="J40" s="56"/>
      <c r="K40" s="81">
        <f>SUM(I40:I41)-SUM(J40:J41)</f>
        <v>0</v>
      </c>
      <c r="L40" s="83">
        <f>IF(K40&lt;=0,0,RANK(K40,K$4:K$304,0))</f>
        <v>0</v>
      </c>
    </row>
    <row r="41" spans="1:12" s="55" customFormat="1" ht="16.5" thickBot="1">
      <c r="A41" s="78"/>
      <c r="B41" s="80"/>
      <c r="C41" s="5" t="s">
        <v>0</v>
      </c>
      <c r="D41" s="69"/>
      <c r="E41" s="70"/>
      <c r="F41" s="70"/>
      <c r="G41" s="70"/>
      <c r="H41" s="70"/>
      <c r="I41" s="57">
        <f>IF(D41&gt;0,10-D41-(IF(H41&gt;0,(SUM(E41:H41)-(MIN(E41:H41)+MAX(E41:H41)))/2,(E41+F41)/2)),0)</f>
        <v>0</v>
      </c>
      <c r="J41" s="58"/>
      <c r="K41" s="82"/>
      <c r="L41" s="84"/>
    </row>
    <row r="42" spans="1:12" s="55" customFormat="1" ht="15.75" customHeight="1">
      <c r="A42" s="78">
        <v>20</v>
      </c>
      <c r="B42" s="79"/>
      <c r="C42" s="4" t="s">
        <v>27</v>
      </c>
      <c r="D42" s="65"/>
      <c r="E42" s="66"/>
      <c r="F42" s="68"/>
      <c r="G42" s="68"/>
      <c r="H42" s="68"/>
      <c r="I42" s="51">
        <f>D42+E42</f>
        <v>0</v>
      </c>
      <c r="J42" s="56"/>
      <c r="K42" s="81">
        <f>SUM(I42:I43)-SUM(J42:J43)</f>
        <v>0</v>
      </c>
      <c r="L42" s="83">
        <f>IF(K42&lt;=0,0,RANK(K42,K$4:K$304,0))</f>
        <v>0</v>
      </c>
    </row>
    <row r="43" spans="1:12" s="55" customFormat="1" ht="15.75" customHeight="1" thickBot="1">
      <c r="A43" s="78"/>
      <c r="B43" s="80"/>
      <c r="C43" s="5" t="s">
        <v>0</v>
      </c>
      <c r="D43" s="69"/>
      <c r="E43" s="70"/>
      <c r="F43" s="70"/>
      <c r="G43" s="70"/>
      <c r="H43" s="70"/>
      <c r="I43" s="57">
        <f>IF(D43&gt;0,10-D43-(IF(H43&gt;0,(SUM(E43:H43)-(MIN(E43:H43)+MAX(E43:H43)))/2,(E43+F43)/2)),0)</f>
        <v>0</v>
      </c>
      <c r="J43" s="58"/>
      <c r="K43" s="82"/>
      <c r="L43" s="84"/>
    </row>
    <row r="44" spans="1:12" s="55" customFormat="1" ht="15.75">
      <c r="A44" s="78">
        <v>21</v>
      </c>
      <c r="B44" s="79"/>
      <c r="C44" s="4" t="s">
        <v>27</v>
      </c>
      <c r="D44" s="65"/>
      <c r="E44" s="66"/>
      <c r="F44" s="68"/>
      <c r="G44" s="68"/>
      <c r="H44" s="68"/>
      <c r="I44" s="51">
        <f>D44+E44</f>
        <v>0</v>
      </c>
      <c r="J44" s="56"/>
      <c r="K44" s="81">
        <f>SUM(I44:I45)-SUM(J44:J45)</f>
        <v>0</v>
      </c>
      <c r="L44" s="83">
        <f>IF(K44&lt;=0,0,RANK(K44,K$4:K$304,0))</f>
        <v>0</v>
      </c>
    </row>
    <row r="45" spans="1:12" s="55" customFormat="1" ht="16.5" thickBot="1">
      <c r="A45" s="78"/>
      <c r="B45" s="80"/>
      <c r="C45" s="5" t="s">
        <v>0</v>
      </c>
      <c r="D45" s="69"/>
      <c r="E45" s="70"/>
      <c r="F45" s="70"/>
      <c r="G45" s="70"/>
      <c r="H45" s="70"/>
      <c r="I45" s="57">
        <f>IF(D45&gt;0,10-D45-(IF(H45&gt;0,(SUM(E45:H45)-(MIN(E45:H45)+MAX(E45:H45)))/2,(E45+F45)/2)),0)</f>
        <v>0</v>
      </c>
      <c r="J45" s="58"/>
      <c r="K45" s="82"/>
      <c r="L45" s="84"/>
    </row>
    <row r="46" spans="1:12" s="55" customFormat="1" ht="15.75" customHeight="1">
      <c r="A46" s="78">
        <v>22</v>
      </c>
      <c r="B46" s="79"/>
      <c r="C46" s="4" t="s">
        <v>27</v>
      </c>
      <c r="D46" s="65"/>
      <c r="E46" s="66"/>
      <c r="F46" s="68"/>
      <c r="G46" s="68"/>
      <c r="H46" s="68"/>
      <c r="I46" s="51">
        <f>D46+E46</f>
        <v>0</v>
      </c>
      <c r="J46" s="56"/>
      <c r="K46" s="81">
        <f>SUM(I46:I47)-SUM(J46:J47)</f>
        <v>0</v>
      </c>
      <c r="L46" s="83">
        <f>IF(K46&lt;=0,0,RANK(K46,K$4:K$304,0))</f>
        <v>0</v>
      </c>
    </row>
    <row r="47" spans="1:12" s="55" customFormat="1" ht="15.75" customHeight="1" thickBot="1">
      <c r="A47" s="78"/>
      <c r="B47" s="80"/>
      <c r="C47" s="5" t="s">
        <v>0</v>
      </c>
      <c r="D47" s="69"/>
      <c r="E47" s="70"/>
      <c r="F47" s="70"/>
      <c r="G47" s="70"/>
      <c r="H47" s="70"/>
      <c r="I47" s="57">
        <f>IF(D47&gt;0,10-D47-(IF(H47&gt;0,(SUM(E47:H47)-(MIN(E47:H47)+MAX(E47:H47)))/2,(E47+F47)/2)),0)</f>
        <v>0</v>
      </c>
      <c r="J47" s="58"/>
      <c r="K47" s="82"/>
      <c r="L47" s="84"/>
    </row>
    <row r="48" spans="1:12" s="55" customFormat="1" ht="15.75">
      <c r="A48" s="78">
        <v>23</v>
      </c>
      <c r="B48" s="79"/>
      <c r="C48" s="4" t="s">
        <v>27</v>
      </c>
      <c r="D48" s="65"/>
      <c r="E48" s="66"/>
      <c r="F48" s="68"/>
      <c r="G48" s="68"/>
      <c r="H48" s="68"/>
      <c r="I48" s="51">
        <f>D48+E48</f>
        <v>0</v>
      </c>
      <c r="J48" s="56"/>
      <c r="K48" s="81">
        <f>SUM(I48:I49)-SUM(J48:J49)</f>
        <v>0</v>
      </c>
      <c r="L48" s="83">
        <f>IF(K48&lt;=0,0,RANK(K48,K$4:K$304,0))</f>
        <v>0</v>
      </c>
    </row>
    <row r="49" spans="1:12" s="55" customFormat="1" ht="16.5" thickBot="1">
      <c r="A49" s="78"/>
      <c r="B49" s="80"/>
      <c r="C49" s="5" t="s">
        <v>0</v>
      </c>
      <c r="D49" s="69"/>
      <c r="E49" s="70"/>
      <c r="F49" s="70"/>
      <c r="G49" s="70"/>
      <c r="H49" s="70"/>
      <c r="I49" s="57">
        <f>IF(D49&gt;0,10-D49-(IF(H49&gt;0,(SUM(E49:H49)-(MIN(E49:H49)+MAX(E49:H49)))/2,(E49+F49)/2)),0)</f>
        <v>0</v>
      </c>
      <c r="J49" s="58"/>
      <c r="K49" s="82"/>
      <c r="L49" s="84"/>
    </row>
    <row r="50" spans="1:12" s="55" customFormat="1" ht="15.75" customHeight="1">
      <c r="A50" s="78">
        <v>24</v>
      </c>
      <c r="B50" s="79"/>
      <c r="C50" s="4" t="s">
        <v>27</v>
      </c>
      <c r="D50" s="65"/>
      <c r="E50" s="66"/>
      <c r="F50" s="68"/>
      <c r="G50" s="68"/>
      <c r="H50" s="68"/>
      <c r="I50" s="51">
        <f>D50+E50</f>
        <v>0</v>
      </c>
      <c r="J50" s="56"/>
      <c r="K50" s="81">
        <f>SUM(I50:I51)-SUM(J50:J51)</f>
        <v>0</v>
      </c>
      <c r="L50" s="83">
        <f>IF(K50&lt;=0,0,RANK(K50,K$4:K$304,0))</f>
        <v>0</v>
      </c>
    </row>
    <row r="51" spans="1:12" s="55" customFormat="1" ht="15.75" customHeight="1" thickBot="1">
      <c r="A51" s="78"/>
      <c r="B51" s="80"/>
      <c r="C51" s="5" t="s">
        <v>0</v>
      </c>
      <c r="D51" s="69"/>
      <c r="E51" s="70"/>
      <c r="F51" s="70"/>
      <c r="G51" s="70"/>
      <c r="H51" s="70"/>
      <c r="I51" s="57">
        <f>IF(D51&gt;0,10-D51-(IF(H51&gt;0,(SUM(E51:H51)-(MIN(E51:H51)+MAX(E51:H51)))/2,(E51+F51)/2)),0)</f>
        <v>0</v>
      </c>
      <c r="J51" s="58"/>
      <c r="K51" s="82"/>
      <c r="L51" s="84"/>
    </row>
    <row r="52" spans="1:12" s="55" customFormat="1" ht="15.75">
      <c r="A52" s="78">
        <v>25</v>
      </c>
      <c r="B52" s="79"/>
      <c r="C52" s="4" t="s">
        <v>27</v>
      </c>
      <c r="D52" s="65"/>
      <c r="E52" s="66"/>
      <c r="F52" s="68"/>
      <c r="G52" s="68"/>
      <c r="H52" s="68"/>
      <c r="I52" s="51">
        <f>D52+E52</f>
        <v>0</v>
      </c>
      <c r="J52" s="56"/>
      <c r="K52" s="81">
        <f>SUM(I52:I53)-SUM(J52:J53)</f>
        <v>0</v>
      </c>
      <c r="L52" s="83">
        <f>IF(K52&lt;=0,0,RANK(K52,K$4:K$304,0))</f>
        <v>0</v>
      </c>
    </row>
    <row r="53" spans="1:12" s="55" customFormat="1" ht="16.5" thickBot="1">
      <c r="A53" s="78"/>
      <c r="B53" s="80"/>
      <c r="C53" s="5" t="s">
        <v>0</v>
      </c>
      <c r="D53" s="69"/>
      <c r="E53" s="70"/>
      <c r="F53" s="70"/>
      <c r="G53" s="70"/>
      <c r="H53" s="70"/>
      <c r="I53" s="57">
        <f>IF(D53&gt;0,10-D53-(IF(H53&gt;0,(SUM(E53:H53)-(MIN(E53:H53)+MAX(E53:H53)))/2,(E53+F53)/2)),0)</f>
        <v>0</v>
      </c>
      <c r="J53" s="58"/>
      <c r="K53" s="82"/>
      <c r="L53" s="84"/>
    </row>
    <row r="54" spans="1:12" s="55" customFormat="1" ht="15.75" customHeight="1">
      <c r="A54" s="78">
        <v>26</v>
      </c>
      <c r="B54" s="79"/>
      <c r="C54" s="4" t="s">
        <v>27</v>
      </c>
      <c r="D54" s="65"/>
      <c r="E54" s="66"/>
      <c r="F54" s="68"/>
      <c r="G54" s="68"/>
      <c r="H54" s="68"/>
      <c r="I54" s="51">
        <f>D54+E54</f>
        <v>0</v>
      </c>
      <c r="J54" s="56"/>
      <c r="K54" s="81">
        <f>SUM(I54:I55)-SUM(J54:J55)</f>
        <v>0</v>
      </c>
      <c r="L54" s="83">
        <f>IF(K54&lt;=0,0,RANK(K54,K$4:K$304,0))</f>
        <v>0</v>
      </c>
    </row>
    <row r="55" spans="1:12" s="55" customFormat="1" ht="15.75" customHeight="1" thickBot="1">
      <c r="A55" s="78"/>
      <c r="B55" s="80"/>
      <c r="C55" s="5" t="s">
        <v>0</v>
      </c>
      <c r="D55" s="69"/>
      <c r="E55" s="70"/>
      <c r="F55" s="70"/>
      <c r="G55" s="70"/>
      <c r="H55" s="70"/>
      <c r="I55" s="57">
        <f>IF(D55&gt;0,10-D55-(IF(H55&gt;0,(SUM(E55:H55)-(MIN(E55:H55)+MAX(E55:H55)))/2,(E55+F55)/2)),0)</f>
        <v>0</v>
      </c>
      <c r="J55" s="58"/>
      <c r="K55" s="82"/>
      <c r="L55" s="84"/>
    </row>
    <row r="56" spans="1:12" s="55" customFormat="1" ht="15.75">
      <c r="A56" s="78">
        <v>27</v>
      </c>
      <c r="B56" s="79"/>
      <c r="C56" s="4" t="s">
        <v>27</v>
      </c>
      <c r="D56" s="65"/>
      <c r="E56" s="66"/>
      <c r="F56" s="68"/>
      <c r="G56" s="68"/>
      <c r="H56" s="68"/>
      <c r="I56" s="51">
        <f>D56+E56</f>
        <v>0</v>
      </c>
      <c r="J56" s="56"/>
      <c r="K56" s="81">
        <f>SUM(I56:I57)-SUM(J56:J57)</f>
        <v>0</v>
      </c>
      <c r="L56" s="83">
        <f>IF(K56&lt;=0,0,RANK(K56,K$4:K$304,0))</f>
        <v>0</v>
      </c>
    </row>
    <row r="57" spans="1:12" s="55" customFormat="1" ht="16.5" thickBot="1">
      <c r="A57" s="78"/>
      <c r="B57" s="80"/>
      <c r="C57" s="5" t="s">
        <v>0</v>
      </c>
      <c r="D57" s="69"/>
      <c r="E57" s="70"/>
      <c r="F57" s="70"/>
      <c r="G57" s="70"/>
      <c r="H57" s="70"/>
      <c r="I57" s="57">
        <f>IF(D57&gt;0,10-D57-(IF(H57&gt;0,(SUM(E57:H57)-(MIN(E57:H57)+MAX(E57:H57)))/2,(E57+F57)/2)),0)</f>
        <v>0</v>
      </c>
      <c r="J57" s="58"/>
      <c r="K57" s="82"/>
      <c r="L57" s="84"/>
    </row>
    <row r="58" spans="1:12" s="55" customFormat="1" ht="15.75" customHeight="1">
      <c r="A58" s="78">
        <v>28</v>
      </c>
      <c r="B58" s="79"/>
      <c r="C58" s="4" t="s">
        <v>27</v>
      </c>
      <c r="D58" s="65"/>
      <c r="E58" s="66"/>
      <c r="F58" s="68"/>
      <c r="G58" s="68"/>
      <c r="H58" s="68"/>
      <c r="I58" s="51">
        <f>D58+E58</f>
        <v>0</v>
      </c>
      <c r="J58" s="56"/>
      <c r="K58" s="81">
        <f>SUM(I58:I59)-SUM(J58:J59)</f>
        <v>0</v>
      </c>
      <c r="L58" s="83">
        <f>IF(K58&lt;=0,0,RANK(K58,K$4:K$304,0))</f>
        <v>0</v>
      </c>
    </row>
    <row r="59" spans="1:12" s="55" customFormat="1" ht="15.75" customHeight="1" thickBot="1">
      <c r="A59" s="78"/>
      <c r="B59" s="80"/>
      <c r="C59" s="5" t="s">
        <v>0</v>
      </c>
      <c r="D59" s="69"/>
      <c r="E59" s="70"/>
      <c r="F59" s="70"/>
      <c r="G59" s="70"/>
      <c r="H59" s="70"/>
      <c r="I59" s="57">
        <f>IF(D59&gt;0,10-D59-(IF(H59&gt;0,(SUM(E59:H59)-(MIN(E59:H59)+MAX(E59:H59)))/2,(E59+F59)/2)),0)</f>
        <v>0</v>
      </c>
      <c r="J59" s="58"/>
      <c r="K59" s="82"/>
      <c r="L59" s="84"/>
    </row>
    <row r="60" spans="1:12" s="55" customFormat="1" ht="15.75">
      <c r="A60" s="78">
        <v>29</v>
      </c>
      <c r="B60" s="79"/>
      <c r="C60" s="4" t="s">
        <v>27</v>
      </c>
      <c r="D60" s="65"/>
      <c r="E60" s="66"/>
      <c r="F60" s="68"/>
      <c r="G60" s="68"/>
      <c r="H60" s="68"/>
      <c r="I60" s="51">
        <f>D60+E60</f>
        <v>0</v>
      </c>
      <c r="J60" s="56"/>
      <c r="K60" s="81">
        <f>SUM(I60:I61)-SUM(J60:J61)</f>
        <v>0</v>
      </c>
      <c r="L60" s="83">
        <f>IF(K60&lt;=0,0,RANK(K60,K$4:K$304,0))</f>
        <v>0</v>
      </c>
    </row>
    <row r="61" spans="1:12" s="55" customFormat="1" ht="16.5" thickBot="1">
      <c r="A61" s="78"/>
      <c r="B61" s="80"/>
      <c r="C61" s="5" t="s">
        <v>0</v>
      </c>
      <c r="D61" s="69"/>
      <c r="E61" s="70"/>
      <c r="F61" s="70"/>
      <c r="G61" s="70"/>
      <c r="H61" s="70"/>
      <c r="I61" s="57">
        <f>IF(D61&gt;0,10-D61-(IF(H61&gt;0,(SUM(E61:H61)-(MIN(E61:H61)+MAX(E61:H61)))/2,(E61+F61)/2)),0)</f>
        <v>0</v>
      </c>
      <c r="J61" s="58"/>
      <c r="K61" s="82"/>
      <c r="L61" s="84"/>
    </row>
    <row r="62" spans="1:12" s="55" customFormat="1" ht="15.75" customHeight="1">
      <c r="A62" s="78">
        <v>30</v>
      </c>
      <c r="B62" s="79"/>
      <c r="C62" s="4" t="s">
        <v>27</v>
      </c>
      <c r="D62" s="65"/>
      <c r="E62" s="66"/>
      <c r="F62" s="68"/>
      <c r="G62" s="68"/>
      <c r="H62" s="68"/>
      <c r="I62" s="51">
        <f>D62+E62</f>
        <v>0</v>
      </c>
      <c r="J62" s="56"/>
      <c r="K62" s="81">
        <f>SUM(I62:I63)-SUM(J62:J63)</f>
        <v>0</v>
      </c>
      <c r="L62" s="83">
        <f>IF(K62&lt;=0,0,RANK(K62,K$4:K$304,0))</f>
        <v>0</v>
      </c>
    </row>
    <row r="63" spans="1:12" s="55" customFormat="1" ht="15.75" customHeight="1" thickBot="1">
      <c r="A63" s="78"/>
      <c r="B63" s="80"/>
      <c r="C63" s="5" t="s">
        <v>0</v>
      </c>
      <c r="D63" s="69"/>
      <c r="E63" s="70"/>
      <c r="F63" s="70"/>
      <c r="G63" s="70"/>
      <c r="H63" s="70"/>
      <c r="I63" s="57">
        <f>IF(D63&gt;0,10-D63-(IF(H63&gt;0,(SUM(E63:H63)-(MIN(E63:H63)+MAX(E63:H63)))/2,(E63+F63)/2)),0)</f>
        <v>0</v>
      </c>
      <c r="J63" s="58"/>
      <c r="K63" s="82"/>
      <c r="L63" s="84"/>
    </row>
    <row r="64" spans="1:12" s="55" customFormat="1" ht="15.75">
      <c r="A64" s="78">
        <v>31</v>
      </c>
      <c r="B64" s="79"/>
      <c r="C64" s="4" t="s">
        <v>27</v>
      </c>
      <c r="D64" s="65"/>
      <c r="E64" s="66"/>
      <c r="F64" s="68"/>
      <c r="G64" s="68"/>
      <c r="H64" s="68"/>
      <c r="I64" s="51">
        <f>D64+E64</f>
        <v>0</v>
      </c>
      <c r="J64" s="56"/>
      <c r="K64" s="81">
        <f>SUM(I64:I65)-SUM(J64:J65)</f>
        <v>0</v>
      </c>
      <c r="L64" s="83">
        <f>IF(K64&lt;=0,0,RANK(K64,K$4:K$304,0))</f>
        <v>0</v>
      </c>
    </row>
    <row r="65" spans="1:12" s="55" customFormat="1" ht="16.5" thickBot="1">
      <c r="A65" s="78"/>
      <c r="B65" s="80"/>
      <c r="C65" s="5" t="s">
        <v>0</v>
      </c>
      <c r="D65" s="69"/>
      <c r="E65" s="70"/>
      <c r="F65" s="70"/>
      <c r="G65" s="70"/>
      <c r="H65" s="70"/>
      <c r="I65" s="57">
        <f>IF(D65&gt;0,10-D65-(IF(H65&gt;0,(SUM(E65:H65)-(MIN(E65:H65)+MAX(E65:H65)))/2,(E65+F65)/2)),0)</f>
        <v>0</v>
      </c>
      <c r="J65" s="58"/>
      <c r="K65" s="82"/>
      <c r="L65" s="84"/>
    </row>
    <row r="66" spans="1:12" s="55" customFormat="1" ht="15.75" customHeight="1">
      <c r="A66" s="78">
        <v>32</v>
      </c>
      <c r="B66" s="79"/>
      <c r="C66" s="4" t="s">
        <v>27</v>
      </c>
      <c r="D66" s="65"/>
      <c r="E66" s="66"/>
      <c r="F66" s="68"/>
      <c r="G66" s="68"/>
      <c r="H66" s="68"/>
      <c r="I66" s="51">
        <f>D66+E66</f>
        <v>0</v>
      </c>
      <c r="J66" s="56"/>
      <c r="K66" s="81">
        <f>SUM(I66:I67)-SUM(J66:J67)</f>
        <v>0</v>
      </c>
      <c r="L66" s="83">
        <f>IF(K66&lt;=0,0,RANK(K66,K$4:K$304,0))</f>
        <v>0</v>
      </c>
    </row>
    <row r="67" spans="1:12" s="55" customFormat="1" ht="15.75" customHeight="1" thickBot="1">
      <c r="A67" s="78"/>
      <c r="B67" s="80"/>
      <c r="C67" s="5" t="s">
        <v>0</v>
      </c>
      <c r="D67" s="69"/>
      <c r="E67" s="70"/>
      <c r="F67" s="70"/>
      <c r="G67" s="70"/>
      <c r="H67" s="70"/>
      <c r="I67" s="57">
        <f>IF(D67&gt;0,10-D67-(IF(H67&gt;0,(SUM(E67:H67)-(MIN(E67:H67)+MAX(E67:H67)))/2,(E67+F67)/2)),0)</f>
        <v>0</v>
      </c>
      <c r="J67" s="58"/>
      <c r="K67" s="82"/>
      <c r="L67" s="84"/>
    </row>
    <row r="68" spans="1:12" s="55" customFormat="1" ht="15.75">
      <c r="A68" s="78">
        <v>33</v>
      </c>
      <c r="B68" s="79"/>
      <c r="C68" s="4" t="s">
        <v>27</v>
      </c>
      <c r="D68" s="65"/>
      <c r="E68" s="66"/>
      <c r="F68" s="68"/>
      <c r="G68" s="68"/>
      <c r="H68" s="68"/>
      <c r="I68" s="51">
        <f>D68+E68</f>
        <v>0</v>
      </c>
      <c r="J68" s="56"/>
      <c r="K68" s="81">
        <f>SUM(I68:I69)-SUM(J68:J69)</f>
        <v>0</v>
      </c>
      <c r="L68" s="83">
        <f>IF(K68&lt;=0,0,RANK(K68,K$4:K$304,0))</f>
        <v>0</v>
      </c>
    </row>
    <row r="69" spans="1:12" s="55" customFormat="1" ht="16.5" thickBot="1">
      <c r="A69" s="78"/>
      <c r="B69" s="80"/>
      <c r="C69" s="5" t="s">
        <v>0</v>
      </c>
      <c r="D69" s="69"/>
      <c r="E69" s="70"/>
      <c r="F69" s="70"/>
      <c r="G69" s="70"/>
      <c r="H69" s="70"/>
      <c r="I69" s="57">
        <f>IF(D69&gt;0,10-D69-(IF(H69&gt;0,(SUM(E69:H69)-(MIN(E69:H69)+MAX(E69:H69)))/2,(E69+F69)/2)),0)</f>
        <v>0</v>
      </c>
      <c r="J69" s="58"/>
      <c r="K69" s="82"/>
      <c r="L69" s="84"/>
    </row>
    <row r="70" spans="1:12" s="55" customFormat="1" ht="15.75" customHeight="1">
      <c r="A70" s="78">
        <v>34</v>
      </c>
      <c r="B70" s="79"/>
      <c r="C70" s="4" t="s">
        <v>27</v>
      </c>
      <c r="D70" s="65"/>
      <c r="E70" s="66"/>
      <c r="F70" s="68"/>
      <c r="G70" s="68"/>
      <c r="H70" s="68"/>
      <c r="I70" s="51">
        <f>D70+E70</f>
        <v>0</v>
      </c>
      <c r="J70" s="56"/>
      <c r="K70" s="81">
        <f>SUM(I70:I71)-SUM(J70:J71)</f>
        <v>0</v>
      </c>
      <c r="L70" s="83">
        <f>IF(K70&lt;=0,0,RANK(K70,K$4:K$304,0))</f>
        <v>0</v>
      </c>
    </row>
    <row r="71" spans="1:12" s="55" customFormat="1" ht="15.75" customHeight="1" thickBot="1">
      <c r="A71" s="78"/>
      <c r="B71" s="80"/>
      <c r="C71" s="5" t="s">
        <v>0</v>
      </c>
      <c r="D71" s="69"/>
      <c r="E71" s="70"/>
      <c r="F71" s="70"/>
      <c r="G71" s="70"/>
      <c r="H71" s="70"/>
      <c r="I71" s="57">
        <f>IF(D71&gt;0,10-D71-(IF(H71&gt;0,(SUM(E71:H71)-(MIN(E71:H71)+MAX(E71:H71)))/2,(E71+F71)/2)),0)</f>
        <v>0</v>
      </c>
      <c r="J71" s="58"/>
      <c r="K71" s="82"/>
      <c r="L71" s="84"/>
    </row>
    <row r="72" spans="1:12" s="55" customFormat="1" ht="15.75">
      <c r="A72" s="78">
        <v>35</v>
      </c>
      <c r="B72" s="79"/>
      <c r="C72" s="4" t="s">
        <v>27</v>
      </c>
      <c r="D72" s="65"/>
      <c r="E72" s="66"/>
      <c r="F72" s="68"/>
      <c r="G72" s="68"/>
      <c r="H72" s="68"/>
      <c r="I72" s="51">
        <f>D72+E72</f>
        <v>0</v>
      </c>
      <c r="J72" s="56"/>
      <c r="K72" s="81">
        <f>SUM(I72:I73)-SUM(J72:J73)</f>
        <v>0</v>
      </c>
      <c r="L72" s="83">
        <f>IF(K72&lt;=0,0,RANK(K72,K$4:K$304,0))</f>
        <v>0</v>
      </c>
    </row>
    <row r="73" spans="1:12" s="55" customFormat="1" ht="16.5" thickBot="1">
      <c r="A73" s="78"/>
      <c r="B73" s="80"/>
      <c r="C73" s="5" t="s">
        <v>0</v>
      </c>
      <c r="D73" s="69"/>
      <c r="E73" s="70"/>
      <c r="F73" s="70"/>
      <c r="G73" s="70"/>
      <c r="H73" s="70"/>
      <c r="I73" s="57">
        <f>IF(D73&gt;0,10-D73-(IF(H73&gt;0,(SUM(E73:H73)-(MIN(E73:H73)+MAX(E73:H73)))/2,(E73+F73)/2)),0)</f>
        <v>0</v>
      </c>
      <c r="J73" s="58"/>
      <c r="K73" s="82"/>
      <c r="L73" s="84"/>
    </row>
    <row r="74" spans="1:12" s="55" customFormat="1" ht="15.75" customHeight="1">
      <c r="A74" s="78">
        <v>36</v>
      </c>
      <c r="B74" s="79"/>
      <c r="C74" s="4" t="s">
        <v>27</v>
      </c>
      <c r="D74" s="65"/>
      <c r="E74" s="66"/>
      <c r="F74" s="68"/>
      <c r="G74" s="68"/>
      <c r="H74" s="68"/>
      <c r="I74" s="51">
        <f>D74+E74</f>
        <v>0</v>
      </c>
      <c r="J74" s="56"/>
      <c r="K74" s="81">
        <f>SUM(I74:I75)-SUM(J74:J75)</f>
        <v>0</v>
      </c>
      <c r="L74" s="83">
        <f>IF(K74&lt;=0,0,RANK(K74,K$4:K$304,0))</f>
        <v>0</v>
      </c>
    </row>
    <row r="75" spans="1:12" s="55" customFormat="1" ht="15.75" customHeight="1" thickBot="1">
      <c r="A75" s="78"/>
      <c r="B75" s="80"/>
      <c r="C75" s="5" t="s">
        <v>0</v>
      </c>
      <c r="D75" s="69"/>
      <c r="E75" s="70"/>
      <c r="F75" s="70"/>
      <c r="G75" s="70"/>
      <c r="H75" s="70"/>
      <c r="I75" s="57">
        <f>IF(D75&gt;0,10-D75-(IF(H75&gt;0,(SUM(E75:H75)-(MIN(E75:H75)+MAX(E75:H75)))/2,(E75+F75)/2)),0)</f>
        <v>0</v>
      </c>
      <c r="J75" s="58"/>
      <c r="K75" s="82"/>
      <c r="L75" s="84"/>
    </row>
    <row r="76" spans="1:12" s="55" customFormat="1" ht="15.75">
      <c r="A76" s="78">
        <v>37</v>
      </c>
      <c r="B76" s="79"/>
      <c r="C76" s="4" t="s">
        <v>27</v>
      </c>
      <c r="D76" s="65"/>
      <c r="E76" s="66"/>
      <c r="F76" s="68"/>
      <c r="G76" s="68"/>
      <c r="H76" s="68"/>
      <c r="I76" s="51">
        <f>D76+E76</f>
        <v>0</v>
      </c>
      <c r="J76" s="56"/>
      <c r="K76" s="81">
        <f>SUM(I76:I77)-SUM(J76:J77)</f>
        <v>0</v>
      </c>
      <c r="L76" s="83">
        <f>IF(K76&lt;=0,0,RANK(K76,K$4:K$304,0))</f>
        <v>0</v>
      </c>
    </row>
    <row r="77" spans="1:12" s="55" customFormat="1" ht="16.5" thickBot="1">
      <c r="A77" s="78"/>
      <c r="B77" s="80"/>
      <c r="C77" s="5" t="s">
        <v>0</v>
      </c>
      <c r="D77" s="69"/>
      <c r="E77" s="70"/>
      <c r="F77" s="70"/>
      <c r="G77" s="70"/>
      <c r="H77" s="70"/>
      <c r="I77" s="57">
        <f>IF(D77&gt;0,10-D77-(IF(H77&gt;0,(SUM(E77:H77)-(MIN(E77:H77)+MAX(E77:H77)))/2,(E77+F77)/2)),0)</f>
        <v>0</v>
      </c>
      <c r="J77" s="58"/>
      <c r="K77" s="82"/>
      <c r="L77" s="84"/>
    </row>
    <row r="78" spans="1:12" s="55" customFormat="1" ht="15.75" customHeight="1">
      <c r="A78" s="78">
        <v>38</v>
      </c>
      <c r="B78" s="79"/>
      <c r="C78" s="4" t="s">
        <v>27</v>
      </c>
      <c r="D78" s="65"/>
      <c r="E78" s="66"/>
      <c r="F78" s="68"/>
      <c r="G78" s="68"/>
      <c r="H78" s="68"/>
      <c r="I78" s="51">
        <f>D78+E78</f>
        <v>0</v>
      </c>
      <c r="J78" s="56"/>
      <c r="K78" s="81">
        <f>SUM(I78:I79)-SUM(J78:J79)</f>
        <v>0</v>
      </c>
      <c r="L78" s="83">
        <f>IF(K78&lt;=0,0,RANK(K78,K$4:K$304,0))</f>
        <v>0</v>
      </c>
    </row>
    <row r="79" spans="1:12" s="55" customFormat="1" ht="15.75" customHeight="1" thickBot="1">
      <c r="A79" s="78"/>
      <c r="B79" s="80"/>
      <c r="C79" s="5" t="s">
        <v>0</v>
      </c>
      <c r="D79" s="69"/>
      <c r="E79" s="70"/>
      <c r="F79" s="70"/>
      <c r="G79" s="70"/>
      <c r="H79" s="70"/>
      <c r="I79" s="57">
        <f>IF(D79&gt;0,10-D79-(IF(H79&gt;0,(SUM(E79:H79)-(MIN(E79:H79)+MAX(E79:H79)))/2,(E79+F79)/2)),0)</f>
        <v>0</v>
      </c>
      <c r="J79" s="58"/>
      <c r="K79" s="82"/>
      <c r="L79" s="84"/>
    </row>
    <row r="80" spans="1:12" s="55" customFormat="1" ht="15.75">
      <c r="A80" s="78">
        <v>39</v>
      </c>
      <c r="B80" s="79"/>
      <c r="C80" s="4" t="s">
        <v>27</v>
      </c>
      <c r="D80" s="65"/>
      <c r="E80" s="66"/>
      <c r="F80" s="68"/>
      <c r="G80" s="68"/>
      <c r="H80" s="68"/>
      <c r="I80" s="51">
        <f>D80+E80</f>
        <v>0</v>
      </c>
      <c r="J80" s="56"/>
      <c r="K80" s="81">
        <f>SUM(I80:I81)-SUM(J80:J81)</f>
        <v>0</v>
      </c>
      <c r="L80" s="83">
        <f>IF(K80&lt;=0,0,RANK(K80,K$4:K$304,0))</f>
        <v>0</v>
      </c>
    </row>
    <row r="81" spans="1:12" s="55" customFormat="1" ht="16.5" thickBot="1">
      <c r="A81" s="78"/>
      <c r="B81" s="80"/>
      <c r="C81" s="5" t="s">
        <v>0</v>
      </c>
      <c r="D81" s="69"/>
      <c r="E81" s="70"/>
      <c r="F81" s="70"/>
      <c r="G81" s="70"/>
      <c r="H81" s="70"/>
      <c r="I81" s="57">
        <f>IF(D81&gt;0,10-D81-(IF(H81&gt;0,(SUM(E81:H81)-(MIN(E81:H81)+MAX(E81:H81)))/2,(E81+F81)/2)),0)</f>
        <v>0</v>
      </c>
      <c r="J81" s="58"/>
      <c r="K81" s="82"/>
      <c r="L81" s="84"/>
    </row>
    <row r="82" spans="1:12" s="55" customFormat="1" ht="15.75" customHeight="1">
      <c r="A82" s="78">
        <v>40</v>
      </c>
      <c r="B82" s="79"/>
      <c r="C82" s="4" t="s">
        <v>27</v>
      </c>
      <c r="D82" s="65"/>
      <c r="E82" s="66"/>
      <c r="F82" s="68"/>
      <c r="G82" s="68"/>
      <c r="H82" s="68"/>
      <c r="I82" s="51">
        <f>D82+E82</f>
        <v>0</v>
      </c>
      <c r="J82" s="56"/>
      <c r="K82" s="81">
        <f>SUM(I82:I83)-SUM(J82:J83)</f>
        <v>0</v>
      </c>
      <c r="L82" s="83">
        <f>IF(K82&lt;=0,0,RANK(K82,K$4:K$304,0))</f>
        <v>0</v>
      </c>
    </row>
    <row r="83" spans="1:12" s="55" customFormat="1" ht="15.75" customHeight="1" thickBot="1">
      <c r="A83" s="78"/>
      <c r="B83" s="80"/>
      <c r="C83" s="5" t="s">
        <v>0</v>
      </c>
      <c r="D83" s="69"/>
      <c r="E83" s="70"/>
      <c r="F83" s="70"/>
      <c r="G83" s="70"/>
      <c r="H83" s="70"/>
      <c r="I83" s="57">
        <f>IF(D83&gt;0,10-D83-(IF(H83&gt;0,(SUM(E83:H83)-(MIN(E83:H83)+MAX(E83:H83)))/2,(E83+F83)/2)),0)</f>
        <v>0</v>
      </c>
      <c r="J83" s="58"/>
      <c r="K83" s="82"/>
      <c r="L83" s="84"/>
    </row>
    <row r="84" spans="1:12" s="55" customFormat="1" ht="15.75">
      <c r="A84" s="78">
        <v>41</v>
      </c>
      <c r="B84" s="79"/>
      <c r="C84" s="4" t="s">
        <v>27</v>
      </c>
      <c r="D84" s="65"/>
      <c r="E84" s="66"/>
      <c r="F84" s="68"/>
      <c r="G84" s="68"/>
      <c r="H84" s="68"/>
      <c r="I84" s="51">
        <f>D84+E84</f>
        <v>0</v>
      </c>
      <c r="J84" s="56"/>
      <c r="K84" s="81">
        <f>SUM(I84:I85)-SUM(J84:J85)</f>
        <v>0</v>
      </c>
      <c r="L84" s="83">
        <f>IF(K84&lt;=0,0,RANK(K84,K$4:K$304,0))</f>
        <v>0</v>
      </c>
    </row>
    <row r="85" spans="1:12" s="55" customFormat="1" ht="16.5" thickBot="1">
      <c r="A85" s="78"/>
      <c r="B85" s="80"/>
      <c r="C85" s="5" t="s">
        <v>0</v>
      </c>
      <c r="D85" s="69"/>
      <c r="E85" s="70"/>
      <c r="F85" s="70"/>
      <c r="G85" s="70"/>
      <c r="H85" s="70"/>
      <c r="I85" s="57">
        <f>IF(D85&gt;0,10-D85-(IF(H85&gt;0,(SUM(E85:H85)-(MIN(E85:H85)+MAX(E85:H85)))/2,(E85+F85)/2)),0)</f>
        <v>0</v>
      </c>
      <c r="J85" s="58"/>
      <c r="K85" s="82"/>
      <c r="L85" s="84"/>
    </row>
    <row r="86" spans="1:12" s="55" customFormat="1" ht="15.75" customHeight="1">
      <c r="A86" s="78">
        <v>42</v>
      </c>
      <c r="B86" s="79"/>
      <c r="C86" s="4" t="s">
        <v>27</v>
      </c>
      <c r="D86" s="65"/>
      <c r="E86" s="66"/>
      <c r="F86" s="68"/>
      <c r="G86" s="68"/>
      <c r="H86" s="68"/>
      <c r="I86" s="51">
        <f>D86+E86</f>
        <v>0</v>
      </c>
      <c r="J86" s="56"/>
      <c r="K86" s="81">
        <f>SUM(I86:I87)-SUM(J86:J87)</f>
        <v>0</v>
      </c>
      <c r="L86" s="83">
        <f>IF(K86&lt;=0,0,RANK(K86,K$4:K$304,0))</f>
        <v>0</v>
      </c>
    </row>
    <row r="87" spans="1:12" s="55" customFormat="1" ht="15.75" customHeight="1" thickBot="1">
      <c r="A87" s="78"/>
      <c r="B87" s="80"/>
      <c r="C87" s="5" t="s">
        <v>0</v>
      </c>
      <c r="D87" s="69"/>
      <c r="E87" s="70"/>
      <c r="F87" s="70"/>
      <c r="G87" s="70"/>
      <c r="H87" s="70"/>
      <c r="I87" s="57">
        <f>IF(D87&gt;0,10-D87-(IF(H87&gt;0,(SUM(E87:H87)-(MIN(E87:H87)+MAX(E87:H87)))/2,(E87+F87)/2)),0)</f>
        <v>0</v>
      </c>
      <c r="J87" s="58"/>
      <c r="K87" s="82"/>
      <c r="L87" s="84"/>
    </row>
    <row r="88" spans="1:12" s="55" customFormat="1" ht="15.75">
      <c r="A88" s="78">
        <v>43</v>
      </c>
      <c r="B88" s="79"/>
      <c r="C88" s="4" t="s">
        <v>27</v>
      </c>
      <c r="D88" s="65"/>
      <c r="E88" s="66"/>
      <c r="F88" s="68"/>
      <c r="G88" s="68"/>
      <c r="H88" s="68"/>
      <c r="I88" s="51">
        <f>D88+E88</f>
        <v>0</v>
      </c>
      <c r="J88" s="56"/>
      <c r="K88" s="81">
        <f>SUM(I88:I89)-SUM(J88:J89)</f>
        <v>0</v>
      </c>
      <c r="L88" s="83">
        <f>IF(K88&lt;=0,0,RANK(K88,K$4:K$304,0))</f>
        <v>0</v>
      </c>
    </row>
    <row r="89" spans="1:12" s="55" customFormat="1" ht="16.5" thickBot="1">
      <c r="A89" s="78"/>
      <c r="B89" s="80"/>
      <c r="C89" s="5" t="s">
        <v>0</v>
      </c>
      <c r="D89" s="69"/>
      <c r="E89" s="70"/>
      <c r="F89" s="70"/>
      <c r="G89" s="70"/>
      <c r="H89" s="70"/>
      <c r="I89" s="57">
        <f>IF(D89&gt;0,10-D89-(IF(H89&gt;0,(SUM(E89:H89)-(MIN(E89:H89)+MAX(E89:H89)))/2,(E89+F89)/2)),0)</f>
        <v>0</v>
      </c>
      <c r="J89" s="58"/>
      <c r="K89" s="82"/>
      <c r="L89" s="84"/>
    </row>
    <row r="90" spans="1:12" s="55" customFormat="1" ht="15.75" customHeight="1">
      <c r="A90" s="78">
        <v>44</v>
      </c>
      <c r="B90" s="79"/>
      <c r="C90" s="4" t="s">
        <v>27</v>
      </c>
      <c r="D90" s="65"/>
      <c r="E90" s="66"/>
      <c r="F90" s="68"/>
      <c r="G90" s="68"/>
      <c r="H90" s="68"/>
      <c r="I90" s="51">
        <f>D90+E90</f>
        <v>0</v>
      </c>
      <c r="J90" s="56"/>
      <c r="K90" s="81">
        <f>SUM(I90:I91)-SUM(J90:J91)</f>
        <v>0</v>
      </c>
      <c r="L90" s="83">
        <f>IF(K90&lt;=0,0,RANK(K90,K$4:K$304,0))</f>
        <v>0</v>
      </c>
    </row>
    <row r="91" spans="1:12" s="55" customFormat="1" ht="15.75" customHeight="1" thickBot="1">
      <c r="A91" s="78"/>
      <c r="B91" s="80"/>
      <c r="C91" s="5" t="s">
        <v>0</v>
      </c>
      <c r="D91" s="69"/>
      <c r="E91" s="70"/>
      <c r="F91" s="70"/>
      <c r="G91" s="70"/>
      <c r="H91" s="70"/>
      <c r="I91" s="57">
        <f>IF(D91&gt;0,10-D91-(IF(H91&gt;0,(SUM(E91:H91)-(MIN(E91:H91)+MAX(E91:H91)))/2,(E91+F91)/2)),0)</f>
        <v>0</v>
      </c>
      <c r="J91" s="58"/>
      <c r="K91" s="82"/>
      <c r="L91" s="84"/>
    </row>
    <row r="92" spans="1:12" s="55" customFormat="1" ht="15.75">
      <c r="A92" s="78">
        <v>45</v>
      </c>
      <c r="B92" s="79"/>
      <c r="C92" s="4" t="s">
        <v>27</v>
      </c>
      <c r="D92" s="65"/>
      <c r="E92" s="66"/>
      <c r="F92" s="68"/>
      <c r="G92" s="68"/>
      <c r="H92" s="68"/>
      <c r="I92" s="51">
        <f>D92+E92</f>
        <v>0</v>
      </c>
      <c r="J92" s="56"/>
      <c r="K92" s="81">
        <f>SUM(I92:I93)-SUM(J92:J93)</f>
        <v>0</v>
      </c>
      <c r="L92" s="83">
        <f>IF(K92&lt;=0,0,RANK(K92,K$4:K$304,0))</f>
        <v>0</v>
      </c>
    </row>
    <row r="93" spans="1:12" s="55" customFormat="1" ht="16.5" thickBot="1">
      <c r="A93" s="78"/>
      <c r="B93" s="80"/>
      <c r="C93" s="5" t="s">
        <v>0</v>
      </c>
      <c r="D93" s="69"/>
      <c r="E93" s="70"/>
      <c r="F93" s="70"/>
      <c r="G93" s="70"/>
      <c r="H93" s="70"/>
      <c r="I93" s="57">
        <f>IF(D93&gt;0,10-D93-(IF(H93&gt;0,(SUM(E93:H93)-(MIN(E93:H93)+MAX(E93:H93)))/2,(E93+F93)/2)),0)</f>
        <v>0</v>
      </c>
      <c r="J93" s="58"/>
      <c r="K93" s="82"/>
      <c r="L93" s="84"/>
    </row>
    <row r="94" spans="1:12" s="55" customFormat="1" ht="15.75" customHeight="1">
      <c r="A94" s="78">
        <v>46</v>
      </c>
      <c r="B94" s="79"/>
      <c r="C94" s="4" t="s">
        <v>27</v>
      </c>
      <c r="D94" s="65"/>
      <c r="E94" s="66"/>
      <c r="F94" s="68"/>
      <c r="G94" s="68"/>
      <c r="H94" s="68"/>
      <c r="I94" s="51">
        <f>D94+E94</f>
        <v>0</v>
      </c>
      <c r="J94" s="56"/>
      <c r="K94" s="81">
        <f>SUM(I94:I95)-SUM(J94:J95)</f>
        <v>0</v>
      </c>
      <c r="L94" s="83">
        <f>IF(K94&lt;=0,0,RANK(K94,K$4:K$304,0))</f>
        <v>0</v>
      </c>
    </row>
    <row r="95" spans="1:12" s="55" customFormat="1" ht="15.75" customHeight="1" thickBot="1">
      <c r="A95" s="78"/>
      <c r="B95" s="80"/>
      <c r="C95" s="5" t="s">
        <v>0</v>
      </c>
      <c r="D95" s="69"/>
      <c r="E95" s="70"/>
      <c r="F95" s="70"/>
      <c r="G95" s="70"/>
      <c r="H95" s="70"/>
      <c r="I95" s="57">
        <f>IF(D95&gt;0,10-D95-(IF(H95&gt;0,(SUM(E95:H95)-(MIN(E95:H95)+MAX(E95:H95)))/2,(E95+F95)/2)),0)</f>
        <v>0</v>
      </c>
      <c r="J95" s="58"/>
      <c r="K95" s="82"/>
      <c r="L95" s="84"/>
    </row>
    <row r="96" spans="1:12" s="55" customFormat="1" ht="15.75">
      <c r="A96" s="78">
        <v>47</v>
      </c>
      <c r="B96" s="79"/>
      <c r="C96" s="4" t="s">
        <v>27</v>
      </c>
      <c r="D96" s="65"/>
      <c r="E96" s="66"/>
      <c r="F96" s="68"/>
      <c r="G96" s="68"/>
      <c r="H96" s="68"/>
      <c r="I96" s="51">
        <f>D96+E96</f>
        <v>0</v>
      </c>
      <c r="J96" s="56"/>
      <c r="K96" s="81">
        <f>SUM(I96:I97)-SUM(J96:J97)</f>
        <v>0</v>
      </c>
      <c r="L96" s="83">
        <f>IF(K96&lt;=0,0,RANK(K96,K$4:K$304,0))</f>
        <v>0</v>
      </c>
    </row>
    <row r="97" spans="1:12" s="55" customFormat="1" ht="16.5" thickBot="1">
      <c r="A97" s="78"/>
      <c r="B97" s="80"/>
      <c r="C97" s="5" t="s">
        <v>0</v>
      </c>
      <c r="D97" s="69"/>
      <c r="E97" s="70"/>
      <c r="F97" s="70"/>
      <c r="G97" s="70"/>
      <c r="H97" s="70"/>
      <c r="I97" s="57">
        <f>IF(D97&gt;0,10-D97-(IF(H97&gt;0,(SUM(E97:H97)-(MIN(E97:H97)+MAX(E97:H97)))/2,(E97+F97)/2)),0)</f>
        <v>0</v>
      </c>
      <c r="J97" s="58"/>
      <c r="K97" s="82"/>
      <c r="L97" s="84"/>
    </row>
    <row r="98" spans="1:12" s="55" customFormat="1" ht="15.75" customHeight="1">
      <c r="A98" s="78">
        <v>48</v>
      </c>
      <c r="B98" s="79"/>
      <c r="C98" s="4" t="s">
        <v>27</v>
      </c>
      <c r="D98" s="65"/>
      <c r="E98" s="66"/>
      <c r="F98" s="68"/>
      <c r="G98" s="68"/>
      <c r="H98" s="68"/>
      <c r="I98" s="51">
        <f>D98+E98</f>
        <v>0</v>
      </c>
      <c r="J98" s="56"/>
      <c r="K98" s="81">
        <f>SUM(I98:I99)-SUM(J98:J99)</f>
        <v>0</v>
      </c>
      <c r="L98" s="83">
        <f>IF(K98&lt;=0,0,RANK(K98,K$4:K$304,0))</f>
        <v>0</v>
      </c>
    </row>
    <row r="99" spans="1:12" s="55" customFormat="1" ht="15.75" customHeight="1" thickBot="1">
      <c r="A99" s="78"/>
      <c r="B99" s="80"/>
      <c r="C99" s="5" t="s">
        <v>0</v>
      </c>
      <c r="D99" s="69"/>
      <c r="E99" s="70"/>
      <c r="F99" s="70"/>
      <c r="G99" s="70"/>
      <c r="H99" s="70"/>
      <c r="I99" s="57">
        <f>IF(D99&gt;0,10-D99-(IF(H99&gt;0,(SUM(E99:H99)-(MIN(E99:H99)+MAX(E99:H99)))/2,(E99+F99)/2)),0)</f>
        <v>0</v>
      </c>
      <c r="J99" s="58"/>
      <c r="K99" s="82"/>
      <c r="L99" s="84"/>
    </row>
    <row r="100" spans="1:12" s="55" customFormat="1" ht="15.75">
      <c r="A100" s="78">
        <v>49</v>
      </c>
      <c r="B100" s="79"/>
      <c r="C100" s="4" t="s">
        <v>27</v>
      </c>
      <c r="D100" s="65"/>
      <c r="E100" s="66"/>
      <c r="F100" s="68"/>
      <c r="G100" s="68"/>
      <c r="H100" s="68"/>
      <c r="I100" s="51">
        <f>D100+E100</f>
        <v>0</v>
      </c>
      <c r="J100" s="56"/>
      <c r="K100" s="81">
        <f>SUM(I100:I101)-SUM(J100:J101)</f>
        <v>0</v>
      </c>
      <c r="L100" s="83">
        <f>IF(K100&lt;=0,0,RANK(K100,K$4:K$304,0))</f>
        <v>0</v>
      </c>
    </row>
    <row r="101" spans="1:12" s="55" customFormat="1" ht="16.5" thickBot="1">
      <c r="A101" s="78"/>
      <c r="B101" s="80"/>
      <c r="C101" s="5" t="s">
        <v>0</v>
      </c>
      <c r="D101" s="69"/>
      <c r="E101" s="70"/>
      <c r="F101" s="70"/>
      <c r="G101" s="70"/>
      <c r="H101" s="70"/>
      <c r="I101" s="57">
        <f>IF(D101&gt;0,10-D101-(IF(H101&gt;0,(SUM(E101:H101)-(MIN(E101:H101)+MAX(E101:H101)))/2,(E101+F101)/2)),0)</f>
        <v>0</v>
      </c>
      <c r="J101" s="58"/>
      <c r="K101" s="82"/>
      <c r="L101" s="84"/>
    </row>
    <row r="102" spans="1:12" s="55" customFormat="1" ht="15.75" customHeight="1">
      <c r="A102" s="78">
        <v>50</v>
      </c>
      <c r="B102" s="79"/>
      <c r="C102" s="4" t="s">
        <v>27</v>
      </c>
      <c r="D102" s="65"/>
      <c r="E102" s="66"/>
      <c r="F102" s="68"/>
      <c r="G102" s="68"/>
      <c r="H102" s="68"/>
      <c r="I102" s="51">
        <f>D102+E102</f>
        <v>0</v>
      </c>
      <c r="J102" s="56"/>
      <c r="K102" s="81">
        <f>SUM(I102:I103)-SUM(J102:J103)</f>
        <v>0</v>
      </c>
      <c r="L102" s="83">
        <f>IF(K102&lt;=0,0,RANK(K102,K$4:K$304,0))</f>
        <v>0</v>
      </c>
    </row>
    <row r="103" spans="1:12" s="55" customFormat="1" ht="15.75" customHeight="1" thickBot="1">
      <c r="A103" s="78"/>
      <c r="B103" s="80"/>
      <c r="C103" s="5" t="s">
        <v>0</v>
      </c>
      <c r="D103" s="69"/>
      <c r="E103" s="70"/>
      <c r="F103" s="70"/>
      <c r="G103" s="70"/>
      <c r="H103" s="70"/>
      <c r="I103" s="57">
        <f>IF(D103&gt;0,10-D103-(IF(H103&gt;0,(SUM(E103:H103)-(MIN(E103:H103)+MAX(E103:H103)))/2,(E103+F103)/2)),0)</f>
        <v>0</v>
      </c>
      <c r="J103" s="58"/>
      <c r="K103" s="82"/>
      <c r="L103" s="84"/>
    </row>
    <row r="104" spans="1:12" s="55" customFormat="1" ht="15.75">
      <c r="A104" s="78">
        <v>51</v>
      </c>
      <c r="B104" s="79"/>
      <c r="C104" s="4" t="s">
        <v>27</v>
      </c>
      <c r="D104" s="65"/>
      <c r="E104" s="66"/>
      <c r="F104" s="68"/>
      <c r="G104" s="68"/>
      <c r="H104" s="68"/>
      <c r="I104" s="51">
        <f>D104+E104</f>
        <v>0</v>
      </c>
      <c r="J104" s="56"/>
      <c r="K104" s="81">
        <f>SUM(I104:I105)-SUM(J104:J105)</f>
        <v>0</v>
      </c>
      <c r="L104" s="83">
        <f>IF(K104&lt;=0,0,RANK(K104,K$4:K$304,0))</f>
        <v>0</v>
      </c>
    </row>
    <row r="105" spans="1:12" s="55" customFormat="1" ht="16.5" thickBot="1">
      <c r="A105" s="78"/>
      <c r="B105" s="80"/>
      <c r="C105" s="5" t="s">
        <v>0</v>
      </c>
      <c r="D105" s="69"/>
      <c r="E105" s="70"/>
      <c r="F105" s="70"/>
      <c r="G105" s="70"/>
      <c r="H105" s="70"/>
      <c r="I105" s="57">
        <f>IF(D105&gt;0,10-D105-(IF(H105&gt;0,(SUM(E105:H105)-(MIN(E105:H105)+MAX(E105:H105)))/2,(E105+F105)/2)),0)</f>
        <v>0</v>
      </c>
      <c r="J105" s="58"/>
      <c r="K105" s="82"/>
      <c r="L105" s="84"/>
    </row>
    <row r="106" spans="1:12" s="55" customFormat="1" ht="15.75" customHeight="1">
      <c r="A106" s="78">
        <v>52</v>
      </c>
      <c r="B106" s="79"/>
      <c r="C106" s="4" t="s">
        <v>27</v>
      </c>
      <c r="D106" s="65"/>
      <c r="E106" s="66"/>
      <c r="F106" s="68"/>
      <c r="G106" s="68"/>
      <c r="H106" s="68"/>
      <c r="I106" s="51">
        <f>D106+E106</f>
        <v>0</v>
      </c>
      <c r="J106" s="56"/>
      <c r="K106" s="81">
        <f>SUM(I106:I107)-SUM(J106:J107)</f>
        <v>0</v>
      </c>
      <c r="L106" s="83">
        <f>IF(K106&lt;=0,0,RANK(K106,K$4:K$304,0))</f>
        <v>0</v>
      </c>
    </row>
    <row r="107" spans="1:12" s="55" customFormat="1" ht="15.75" customHeight="1" thickBot="1">
      <c r="A107" s="78"/>
      <c r="B107" s="80"/>
      <c r="C107" s="5" t="s">
        <v>0</v>
      </c>
      <c r="D107" s="69"/>
      <c r="E107" s="70"/>
      <c r="F107" s="70"/>
      <c r="G107" s="70"/>
      <c r="H107" s="70"/>
      <c r="I107" s="57">
        <f>IF(D107&gt;0,10-D107-(IF(H107&gt;0,(SUM(E107:H107)-(MIN(E107:H107)+MAX(E107:H107)))/2,(E107+F107)/2)),0)</f>
        <v>0</v>
      </c>
      <c r="J107" s="58"/>
      <c r="K107" s="82"/>
      <c r="L107" s="84"/>
    </row>
    <row r="108" spans="1:12" s="55" customFormat="1" ht="15.75">
      <c r="A108" s="78">
        <v>53</v>
      </c>
      <c r="B108" s="79"/>
      <c r="C108" s="4" t="s">
        <v>27</v>
      </c>
      <c r="D108" s="65"/>
      <c r="E108" s="66"/>
      <c r="F108" s="68"/>
      <c r="G108" s="68"/>
      <c r="H108" s="68"/>
      <c r="I108" s="51">
        <f>D108+E108</f>
        <v>0</v>
      </c>
      <c r="J108" s="56"/>
      <c r="K108" s="81">
        <f>SUM(I108:I109)-SUM(J108:J109)</f>
        <v>0</v>
      </c>
      <c r="L108" s="83">
        <f>IF(K108&lt;=0,0,RANK(K108,K$4:K$304,0))</f>
        <v>0</v>
      </c>
    </row>
    <row r="109" spans="1:12" s="55" customFormat="1" ht="16.5" thickBot="1">
      <c r="A109" s="78"/>
      <c r="B109" s="80"/>
      <c r="C109" s="5" t="s">
        <v>0</v>
      </c>
      <c r="D109" s="69"/>
      <c r="E109" s="70"/>
      <c r="F109" s="70"/>
      <c r="G109" s="70"/>
      <c r="H109" s="70"/>
      <c r="I109" s="57">
        <f>IF(D109&gt;0,10-D109-(IF(H109&gt;0,(SUM(E109:H109)-(MIN(E109:H109)+MAX(E109:H109)))/2,(E109+F109)/2)),0)</f>
        <v>0</v>
      </c>
      <c r="J109" s="58"/>
      <c r="K109" s="82"/>
      <c r="L109" s="84"/>
    </row>
    <row r="110" spans="1:12" s="55" customFormat="1" ht="15.75" customHeight="1">
      <c r="A110" s="78">
        <v>54</v>
      </c>
      <c r="B110" s="79"/>
      <c r="C110" s="4" t="s">
        <v>27</v>
      </c>
      <c r="D110" s="65"/>
      <c r="E110" s="66"/>
      <c r="F110" s="68"/>
      <c r="G110" s="68"/>
      <c r="H110" s="68"/>
      <c r="I110" s="51">
        <f>D110+E110</f>
        <v>0</v>
      </c>
      <c r="J110" s="56"/>
      <c r="K110" s="81">
        <f>SUM(I110:I111)-SUM(J110:J111)</f>
        <v>0</v>
      </c>
      <c r="L110" s="83">
        <f>IF(K110&lt;=0,0,RANK(K110,K$4:K$304,0))</f>
        <v>0</v>
      </c>
    </row>
    <row r="111" spans="1:12" s="55" customFormat="1" ht="15.75" customHeight="1" thickBot="1">
      <c r="A111" s="78"/>
      <c r="B111" s="80"/>
      <c r="C111" s="5" t="s">
        <v>0</v>
      </c>
      <c r="D111" s="69"/>
      <c r="E111" s="70"/>
      <c r="F111" s="70"/>
      <c r="G111" s="70"/>
      <c r="H111" s="70"/>
      <c r="I111" s="57">
        <f>IF(D111&gt;0,10-D111-(IF(H111&gt;0,(SUM(E111:H111)-(MIN(E111:H111)+MAX(E111:H111)))/2,(E111+F111)/2)),0)</f>
        <v>0</v>
      </c>
      <c r="J111" s="58"/>
      <c r="K111" s="82"/>
      <c r="L111" s="84"/>
    </row>
    <row r="112" spans="1:12" s="55" customFormat="1" ht="15.75">
      <c r="A112" s="78">
        <v>55</v>
      </c>
      <c r="B112" s="79"/>
      <c r="C112" s="4" t="s">
        <v>27</v>
      </c>
      <c r="D112" s="65"/>
      <c r="E112" s="66"/>
      <c r="F112" s="68"/>
      <c r="G112" s="68"/>
      <c r="H112" s="68"/>
      <c r="I112" s="51">
        <f>D112+E112</f>
        <v>0</v>
      </c>
      <c r="J112" s="56"/>
      <c r="K112" s="81">
        <f>SUM(I112:I113)-SUM(J112:J113)</f>
        <v>0</v>
      </c>
      <c r="L112" s="83">
        <f>IF(K112&lt;=0,0,RANK(K112,K$4:K$304,0))</f>
        <v>0</v>
      </c>
    </row>
    <row r="113" spans="1:12" s="55" customFormat="1" ht="16.5" thickBot="1">
      <c r="A113" s="78"/>
      <c r="B113" s="80"/>
      <c r="C113" s="5" t="s">
        <v>0</v>
      </c>
      <c r="D113" s="69"/>
      <c r="E113" s="70"/>
      <c r="F113" s="70"/>
      <c r="G113" s="70"/>
      <c r="H113" s="70"/>
      <c r="I113" s="57">
        <f>IF(D113&gt;0,10-D113-(IF(H113&gt;0,(SUM(E113:H113)-(MIN(E113:H113)+MAX(E113:H113)))/2,(E113+F113)/2)),0)</f>
        <v>0</v>
      </c>
      <c r="J113" s="58"/>
      <c r="K113" s="82"/>
      <c r="L113" s="84"/>
    </row>
    <row r="114" spans="1:12" s="55" customFormat="1" ht="15.75" customHeight="1">
      <c r="A114" s="78">
        <v>56</v>
      </c>
      <c r="B114" s="79"/>
      <c r="C114" s="4" t="s">
        <v>27</v>
      </c>
      <c r="D114" s="65"/>
      <c r="E114" s="66"/>
      <c r="F114" s="68"/>
      <c r="G114" s="68"/>
      <c r="H114" s="68"/>
      <c r="I114" s="51">
        <f>D114+E114</f>
        <v>0</v>
      </c>
      <c r="J114" s="56"/>
      <c r="K114" s="81">
        <f>SUM(I114:I115)-SUM(J114:J115)</f>
        <v>0</v>
      </c>
      <c r="L114" s="83">
        <f>IF(K114&lt;=0,0,RANK(K114,K$4:K$304,0))</f>
        <v>0</v>
      </c>
    </row>
    <row r="115" spans="1:12" s="55" customFormat="1" ht="15.75" customHeight="1" thickBot="1">
      <c r="A115" s="78"/>
      <c r="B115" s="80"/>
      <c r="C115" s="5" t="s">
        <v>0</v>
      </c>
      <c r="D115" s="69"/>
      <c r="E115" s="70"/>
      <c r="F115" s="70"/>
      <c r="G115" s="70"/>
      <c r="H115" s="70"/>
      <c r="I115" s="57">
        <f>IF(D115&gt;0,10-D115-(IF(H115&gt;0,(SUM(E115:H115)-(MIN(E115:H115)+MAX(E115:H115)))/2,(E115+F115)/2)),0)</f>
        <v>0</v>
      </c>
      <c r="J115" s="58"/>
      <c r="K115" s="82"/>
      <c r="L115" s="84"/>
    </row>
    <row r="116" spans="1:12" s="55" customFormat="1" ht="15.75">
      <c r="A116" s="78">
        <v>57</v>
      </c>
      <c r="B116" s="79"/>
      <c r="C116" s="4" t="s">
        <v>27</v>
      </c>
      <c r="D116" s="65"/>
      <c r="E116" s="66"/>
      <c r="F116" s="68"/>
      <c r="G116" s="68"/>
      <c r="H116" s="68"/>
      <c r="I116" s="51">
        <f>D116+E116</f>
        <v>0</v>
      </c>
      <c r="J116" s="56"/>
      <c r="K116" s="81">
        <f>SUM(I116:I117)-SUM(J116:J117)</f>
        <v>0</v>
      </c>
      <c r="L116" s="83">
        <f>IF(K116&lt;=0,0,RANK(K116,K$4:K$304,0))</f>
        <v>0</v>
      </c>
    </row>
    <row r="117" spans="1:12" s="55" customFormat="1" ht="16.5" thickBot="1">
      <c r="A117" s="78"/>
      <c r="B117" s="80"/>
      <c r="C117" s="5" t="s">
        <v>0</v>
      </c>
      <c r="D117" s="69"/>
      <c r="E117" s="70"/>
      <c r="F117" s="70"/>
      <c r="G117" s="70"/>
      <c r="H117" s="70"/>
      <c r="I117" s="57">
        <f>IF(D117&gt;0,10-D117-(IF(H117&gt;0,(SUM(E117:H117)-(MIN(E117:H117)+MAX(E117:H117)))/2,(E117+F117)/2)),0)</f>
        <v>0</v>
      </c>
      <c r="J117" s="58"/>
      <c r="K117" s="82"/>
      <c r="L117" s="84"/>
    </row>
    <row r="118" spans="1:12" s="55" customFormat="1" ht="15.75" customHeight="1">
      <c r="A118" s="78">
        <v>58</v>
      </c>
      <c r="B118" s="79"/>
      <c r="C118" s="4" t="s">
        <v>27</v>
      </c>
      <c r="D118" s="65"/>
      <c r="E118" s="66"/>
      <c r="F118" s="68"/>
      <c r="G118" s="68"/>
      <c r="H118" s="68"/>
      <c r="I118" s="51">
        <f>D118+E118</f>
        <v>0</v>
      </c>
      <c r="J118" s="56"/>
      <c r="K118" s="81">
        <f>SUM(I118:I119)-SUM(J118:J119)</f>
        <v>0</v>
      </c>
      <c r="L118" s="83">
        <f>IF(K118&lt;=0,0,RANK(K118,K$4:K$304,0))</f>
        <v>0</v>
      </c>
    </row>
    <row r="119" spans="1:12" s="55" customFormat="1" ht="15.75" customHeight="1" thickBot="1">
      <c r="A119" s="78"/>
      <c r="B119" s="80"/>
      <c r="C119" s="5" t="s">
        <v>0</v>
      </c>
      <c r="D119" s="69"/>
      <c r="E119" s="70"/>
      <c r="F119" s="70"/>
      <c r="G119" s="70"/>
      <c r="H119" s="70"/>
      <c r="I119" s="57">
        <f>IF(D119&gt;0,10-D119-(IF(H119&gt;0,(SUM(E119:H119)-(MIN(E119:H119)+MAX(E119:H119)))/2,(E119+F119)/2)),0)</f>
        <v>0</v>
      </c>
      <c r="J119" s="58"/>
      <c r="K119" s="82"/>
      <c r="L119" s="84"/>
    </row>
    <row r="120" spans="1:12" s="55" customFormat="1" ht="15.75">
      <c r="A120" s="78">
        <v>59</v>
      </c>
      <c r="B120" s="79"/>
      <c r="C120" s="4" t="s">
        <v>27</v>
      </c>
      <c r="D120" s="65"/>
      <c r="E120" s="66"/>
      <c r="F120" s="68"/>
      <c r="G120" s="68"/>
      <c r="H120" s="68"/>
      <c r="I120" s="51">
        <f>D120+E120</f>
        <v>0</v>
      </c>
      <c r="J120" s="56"/>
      <c r="K120" s="81">
        <f>SUM(I120:I121)-SUM(J120:J121)</f>
        <v>0</v>
      </c>
      <c r="L120" s="83">
        <f>IF(K120&lt;=0,0,RANK(K120,K$4:K$304,0))</f>
        <v>0</v>
      </c>
    </row>
    <row r="121" spans="1:12" s="55" customFormat="1" ht="16.5" thickBot="1">
      <c r="A121" s="78"/>
      <c r="B121" s="80"/>
      <c r="C121" s="5" t="s">
        <v>0</v>
      </c>
      <c r="D121" s="69"/>
      <c r="E121" s="70"/>
      <c r="F121" s="70"/>
      <c r="G121" s="70"/>
      <c r="H121" s="70"/>
      <c r="I121" s="57">
        <f>IF(D121&gt;0,10-D121-(IF(H121&gt;0,(SUM(E121:H121)-(MIN(E121:H121)+MAX(E121:H121)))/2,(E121+F121)/2)),0)</f>
        <v>0</v>
      </c>
      <c r="J121" s="58"/>
      <c r="K121" s="82"/>
      <c r="L121" s="84"/>
    </row>
    <row r="122" spans="1:12" s="55" customFormat="1" ht="15.75" customHeight="1">
      <c r="A122" s="78">
        <v>60</v>
      </c>
      <c r="B122" s="79"/>
      <c r="C122" s="4" t="s">
        <v>27</v>
      </c>
      <c r="D122" s="65"/>
      <c r="E122" s="66"/>
      <c r="F122" s="68"/>
      <c r="G122" s="68"/>
      <c r="H122" s="68"/>
      <c r="I122" s="51">
        <f>D122+E122</f>
        <v>0</v>
      </c>
      <c r="J122" s="56"/>
      <c r="K122" s="81">
        <f>SUM(I122:I123)-SUM(J122:J123)</f>
        <v>0</v>
      </c>
      <c r="L122" s="83">
        <f>IF(K122&lt;=0,0,RANK(K122,K$4:K$304,0))</f>
        <v>0</v>
      </c>
    </row>
    <row r="123" spans="1:12" s="55" customFormat="1" ht="15.75" customHeight="1" thickBot="1">
      <c r="A123" s="78"/>
      <c r="B123" s="80"/>
      <c r="C123" s="5" t="s">
        <v>0</v>
      </c>
      <c r="D123" s="69"/>
      <c r="E123" s="70"/>
      <c r="F123" s="70"/>
      <c r="G123" s="70"/>
      <c r="H123" s="70"/>
      <c r="I123" s="57">
        <f>IF(D123&gt;0,10-D123-(IF(H123&gt;0,(SUM(E123:H123)-(MIN(E123:H123)+MAX(E123:H123)))/2,(E123+F123)/2)),0)</f>
        <v>0</v>
      </c>
      <c r="J123" s="58"/>
      <c r="K123" s="82"/>
      <c r="L123" s="84"/>
    </row>
    <row r="124" spans="1:12" s="55" customFormat="1" ht="15.75">
      <c r="A124" s="78">
        <v>61</v>
      </c>
      <c r="B124" s="79"/>
      <c r="C124" s="4" t="s">
        <v>27</v>
      </c>
      <c r="D124" s="65"/>
      <c r="E124" s="66"/>
      <c r="F124" s="68"/>
      <c r="G124" s="68"/>
      <c r="H124" s="68"/>
      <c r="I124" s="51">
        <f>D124+E124</f>
        <v>0</v>
      </c>
      <c r="J124" s="56"/>
      <c r="K124" s="81">
        <f>SUM(I124:I125)-SUM(J124:J125)</f>
        <v>0</v>
      </c>
      <c r="L124" s="83">
        <f>IF(K124&lt;=0,0,RANK(K124,K$4:K$304,0))</f>
        <v>0</v>
      </c>
    </row>
    <row r="125" spans="1:12" s="55" customFormat="1" ht="16.5" thickBot="1">
      <c r="A125" s="78"/>
      <c r="B125" s="80"/>
      <c r="C125" s="5" t="s">
        <v>0</v>
      </c>
      <c r="D125" s="69"/>
      <c r="E125" s="70"/>
      <c r="F125" s="70"/>
      <c r="G125" s="70"/>
      <c r="H125" s="70"/>
      <c r="I125" s="57">
        <f>IF(D125&gt;0,10-D125-(IF(H125&gt;0,(SUM(E125:H125)-(MIN(E125:H125)+MAX(E125:H125)))/2,(E125+F125)/2)),0)</f>
        <v>0</v>
      </c>
      <c r="J125" s="58"/>
      <c r="K125" s="82"/>
      <c r="L125" s="84"/>
    </row>
    <row r="126" spans="1:12" s="55" customFormat="1" ht="15.75" customHeight="1">
      <c r="A126" s="78">
        <v>62</v>
      </c>
      <c r="B126" s="79"/>
      <c r="C126" s="4" t="s">
        <v>27</v>
      </c>
      <c r="D126" s="65"/>
      <c r="E126" s="66"/>
      <c r="F126" s="68"/>
      <c r="G126" s="68"/>
      <c r="H126" s="68"/>
      <c r="I126" s="51">
        <f>D126+E126</f>
        <v>0</v>
      </c>
      <c r="J126" s="56"/>
      <c r="K126" s="81">
        <f>SUM(I126:I127)-SUM(J126:J127)</f>
        <v>0</v>
      </c>
      <c r="L126" s="83">
        <f>IF(K126&lt;=0,0,RANK(K126,K$4:K$304,0))</f>
        <v>0</v>
      </c>
    </row>
    <row r="127" spans="1:12" s="55" customFormat="1" ht="15.75" customHeight="1" thickBot="1">
      <c r="A127" s="78"/>
      <c r="B127" s="80"/>
      <c r="C127" s="5" t="s">
        <v>0</v>
      </c>
      <c r="D127" s="69"/>
      <c r="E127" s="70"/>
      <c r="F127" s="70"/>
      <c r="G127" s="70"/>
      <c r="H127" s="70"/>
      <c r="I127" s="57">
        <f>IF(D127&gt;0,10-D127-(IF(H127&gt;0,(SUM(E127:H127)-(MIN(E127:H127)+MAX(E127:H127)))/2,(E127+F127)/2)),0)</f>
        <v>0</v>
      </c>
      <c r="J127" s="58"/>
      <c r="K127" s="82"/>
      <c r="L127" s="84"/>
    </row>
    <row r="128" spans="1:12" s="55" customFormat="1" ht="15.75">
      <c r="A128" s="78">
        <v>63</v>
      </c>
      <c r="B128" s="79"/>
      <c r="C128" s="4" t="s">
        <v>27</v>
      </c>
      <c r="D128" s="65"/>
      <c r="E128" s="66"/>
      <c r="F128" s="68"/>
      <c r="G128" s="68"/>
      <c r="H128" s="68"/>
      <c r="I128" s="51">
        <f>D128+E128</f>
        <v>0</v>
      </c>
      <c r="J128" s="56"/>
      <c r="K128" s="81">
        <f>SUM(I128:I129)-SUM(J128:J129)</f>
        <v>0</v>
      </c>
      <c r="L128" s="83">
        <f>IF(K128&lt;=0,0,RANK(K128,K$4:K$304,0))</f>
        <v>0</v>
      </c>
    </row>
    <row r="129" spans="1:12" s="55" customFormat="1" ht="16.5" thickBot="1">
      <c r="A129" s="78"/>
      <c r="B129" s="80"/>
      <c r="C129" s="5" t="s">
        <v>0</v>
      </c>
      <c r="D129" s="69"/>
      <c r="E129" s="70"/>
      <c r="F129" s="70"/>
      <c r="G129" s="70"/>
      <c r="H129" s="70"/>
      <c r="I129" s="57">
        <f>IF(D129&gt;0,10-D129-(IF(H129&gt;0,(SUM(E129:H129)-(MIN(E129:H129)+MAX(E129:H129)))/2,(E129+F129)/2)),0)</f>
        <v>0</v>
      </c>
      <c r="J129" s="58"/>
      <c r="K129" s="82"/>
      <c r="L129" s="84"/>
    </row>
    <row r="130" spans="1:12" s="55" customFormat="1" ht="15.75" customHeight="1">
      <c r="A130" s="78">
        <v>64</v>
      </c>
      <c r="B130" s="79"/>
      <c r="C130" s="4" t="s">
        <v>27</v>
      </c>
      <c r="D130" s="65"/>
      <c r="E130" s="66"/>
      <c r="F130" s="68"/>
      <c r="G130" s="68"/>
      <c r="H130" s="68"/>
      <c r="I130" s="51">
        <f>D130+E130</f>
        <v>0</v>
      </c>
      <c r="J130" s="56"/>
      <c r="K130" s="81">
        <f>SUM(I130:I131)-SUM(J130:J131)</f>
        <v>0</v>
      </c>
      <c r="L130" s="83">
        <f>IF(K130&lt;=0,0,RANK(K130,K$4:K$304,0))</f>
        <v>0</v>
      </c>
    </row>
    <row r="131" spans="1:12" s="55" customFormat="1" ht="15.75" customHeight="1" thickBot="1">
      <c r="A131" s="78"/>
      <c r="B131" s="80"/>
      <c r="C131" s="5" t="s">
        <v>0</v>
      </c>
      <c r="D131" s="69"/>
      <c r="E131" s="70"/>
      <c r="F131" s="70"/>
      <c r="G131" s="70"/>
      <c r="H131" s="70"/>
      <c r="I131" s="57">
        <f>IF(D131&gt;0,10-D131-(IF(H131&gt;0,(SUM(E131:H131)-(MIN(E131:H131)+MAX(E131:H131)))/2,(E131+F131)/2)),0)</f>
        <v>0</v>
      </c>
      <c r="J131" s="58"/>
      <c r="K131" s="82"/>
      <c r="L131" s="84"/>
    </row>
    <row r="132" spans="1:12" s="55" customFormat="1" ht="15.75">
      <c r="A132" s="78">
        <v>65</v>
      </c>
      <c r="B132" s="79"/>
      <c r="C132" s="4" t="s">
        <v>27</v>
      </c>
      <c r="D132" s="65"/>
      <c r="E132" s="66"/>
      <c r="F132" s="68"/>
      <c r="G132" s="68"/>
      <c r="H132" s="68"/>
      <c r="I132" s="51">
        <f>D132+E132</f>
        <v>0</v>
      </c>
      <c r="J132" s="56"/>
      <c r="K132" s="81">
        <f>SUM(I132:I133)-SUM(J132:J133)</f>
        <v>0</v>
      </c>
      <c r="L132" s="83">
        <f>IF(K132&lt;=0,0,RANK(K132,K$4:K$304,0))</f>
        <v>0</v>
      </c>
    </row>
    <row r="133" spans="1:12" s="55" customFormat="1" ht="16.5" thickBot="1">
      <c r="A133" s="78"/>
      <c r="B133" s="80"/>
      <c r="C133" s="5" t="s">
        <v>0</v>
      </c>
      <c r="D133" s="69"/>
      <c r="E133" s="70"/>
      <c r="F133" s="70"/>
      <c r="G133" s="70"/>
      <c r="H133" s="70"/>
      <c r="I133" s="57">
        <f>IF(D133&gt;0,10-D133-(IF(H133&gt;0,(SUM(E133:H133)-(MIN(E133:H133)+MAX(E133:H133)))/2,(E133+F133)/2)),0)</f>
        <v>0</v>
      </c>
      <c r="J133" s="58"/>
      <c r="K133" s="82"/>
      <c r="L133" s="84"/>
    </row>
    <row r="134" spans="1:12" s="55" customFormat="1" ht="15.75" customHeight="1">
      <c r="A134" s="78">
        <v>66</v>
      </c>
      <c r="B134" s="79"/>
      <c r="C134" s="4" t="s">
        <v>27</v>
      </c>
      <c r="D134" s="65"/>
      <c r="E134" s="66"/>
      <c r="F134" s="68"/>
      <c r="G134" s="68"/>
      <c r="H134" s="68"/>
      <c r="I134" s="51">
        <f>D134+E134</f>
        <v>0</v>
      </c>
      <c r="J134" s="56"/>
      <c r="K134" s="81">
        <f>SUM(I134:I135)-SUM(J134:J135)</f>
        <v>0</v>
      </c>
      <c r="L134" s="83">
        <f>IF(K134&lt;=0,0,RANK(K134,K$4:K$304,0))</f>
        <v>0</v>
      </c>
    </row>
    <row r="135" spans="1:12" s="55" customFormat="1" ht="15.75" customHeight="1" thickBot="1">
      <c r="A135" s="78"/>
      <c r="B135" s="80"/>
      <c r="C135" s="5" t="s">
        <v>0</v>
      </c>
      <c r="D135" s="69"/>
      <c r="E135" s="70"/>
      <c r="F135" s="70"/>
      <c r="G135" s="70"/>
      <c r="H135" s="70"/>
      <c r="I135" s="57">
        <f>IF(D135&gt;0,10-D135-(IF(H135&gt;0,(SUM(E135:H135)-(MIN(E135:H135)+MAX(E135:H135)))/2,(E135+F135)/2)),0)</f>
        <v>0</v>
      </c>
      <c r="J135" s="58"/>
      <c r="K135" s="82"/>
      <c r="L135" s="84"/>
    </row>
    <row r="136" spans="1:12" s="55" customFormat="1" ht="15.75">
      <c r="A136" s="78">
        <v>67</v>
      </c>
      <c r="B136" s="79"/>
      <c r="C136" s="4" t="s">
        <v>27</v>
      </c>
      <c r="D136" s="65"/>
      <c r="E136" s="66"/>
      <c r="F136" s="68"/>
      <c r="G136" s="68"/>
      <c r="H136" s="68"/>
      <c r="I136" s="51">
        <f>D136+E136</f>
        <v>0</v>
      </c>
      <c r="J136" s="56"/>
      <c r="K136" s="81">
        <f>SUM(I136:I137)-SUM(J136:J137)</f>
        <v>0</v>
      </c>
      <c r="L136" s="83">
        <f>IF(K136&lt;=0,0,RANK(K136,K$4:K$304,0))</f>
        <v>0</v>
      </c>
    </row>
    <row r="137" spans="1:12" s="55" customFormat="1" ht="16.5" thickBot="1">
      <c r="A137" s="78"/>
      <c r="B137" s="80"/>
      <c r="C137" s="5" t="s">
        <v>0</v>
      </c>
      <c r="D137" s="69"/>
      <c r="E137" s="70"/>
      <c r="F137" s="70"/>
      <c r="G137" s="70"/>
      <c r="H137" s="70"/>
      <c r="I137" s="57">
        <f>IF(D137&gt;0,10-D137-(IF(H137&gt;0,(SUM(E137:H137)-(MIN(E137:H137)+MAX(E137:H137)))/2,(E137+F137)/2)),0)</f>
        <v>0</v>
      </c>
      <c r="J137" s="58"/>
      <c r="K137" s="82"/>
      <c r="L137" s="84"/>
    </row>
    <row r="138" spans="1:12" s="55" customFormat="1" ht="15.75" customHeight="1">
      <c r="A138" s="78">
        <v>68</v>
      </c>
      <c r="B138" s="79"/>
      <c r="C138" s="4" t="s">
        <v>27</v>
      </c>
      <c r="D138" s="65"/>
      <c r="E138" s="66"/>
      <c r="F138" s="68"/>
      <c r="G138" s="68"/>
      <c r="H138" s="68"/>
      <c r="I138" s="51">
        <f>D138+E138</f>
        <v>0</v>
      </c>
      <c r="J138" s="56"/>
      <c r="K138" s="81">
        <f>SUM(I138:I139)-SUM(J138:J139)</f>
        <v>0</v>
      </c>
      <c r="L138" s="83">
        <f>IF(K138&lt;=0,0,RANK(K138,K$4:K$304,0))</f>
        <v>0</v>
      </c>
    </row>
    <row r="139" spans="1:12" s="55" customFormat="1" ht="15.75" customHeight="1" thickBot="1">
      <c r="A139" s="78"/>
      <c r="B139" s="80"/>
      <c r="C139" s="5" t="s">
        <v>0</v>
      </c>
      <c r="D139" s="69"/>
      <c r="E139" s="70"/>
      <c r="F139" s="70"/>
      <c r="G139" s="70"/>
      <c r="H139" s="70"/>
      <c r="I139" s="57">
        <f>IF(D139&gt;0,10-D139-(IF(H139&gt;0,(SUM(E139:H139)-(MIN(E139:H139)+MAX(E139:H139)))/2,(E139+F139)/2)),0)</f>
        <v>0</v>
      </c>
      <c r="J139" s="58"/>
      <c r="K139" s="82"/>
      <c r="L139" s="84"/>
    </row>
    <row r="140" spans="1:12" s="55" customFormat="1" ht="15.75">
      <c r="A140" s="78">
        <v>69</v>
      </c>
      <c r="B140" s="79"/>
      <c r="C140" s="4" t="s">
        <v>27</v>
      </c>
      <c r="D140" s="65"/>
      <c r="E140" s="66"/>
      <c r="F140" s="68"/>
      <c r="G140" s="68"/>
      <c r="H140" s="68"/>
      <c r="I140" s="51">
        <f>D140+E140</f>
        <v>0</v>
      </c>
      <c r="J140" s="56"/>
      <c r="K140" s="81">
        <f>SUM(I140:I141)-SUM(J140:J141)</f>
        <v>0</v>
      </c>
      <c r="L140" s="83">
        <f>IF(K140&lt;=0,0,RANK(K140,K$4:K$304,0))</f>
        <v>0</v>
      </c>
    </row>
    <row r="141" spans="1:12" s="55" customFormat="1" ht="16.5" thickBot="1">
      <c r="A141" s="78"/>
      <c r="B141" s="80"/>
      <c r="C141" s="5" t="s">
        <v>0</v>
      </c>
      <c r="D141" s="69"/>
      <c r="E141" s="70"/>
      <c r="F141" s="70"/>
      <c r="G141" s="70"/>
      <c r="H141" s="70"/>
      <c r="I141" s="57">
        <f>IF(D141&gt;0,10-D141-(IF(H141&gt;0,(SUM(E141:H141)-(MIN(E141:H141)+MAX(E141:H141)))/2,(E141+F141)/2)),0)</f>
        <v>0</v>
      </c>
      <c r="J141" s="58"/>
      <c r="K141" s="82"/>
      <c r="L141" s="84"/>
    </row>
    <row r="142" spans="1:12" s="55" customFormat="1" ht="15.75" customHeight="1">
      <c r="A142" s="78">
        <v>70</v>
      </c>
      <c r="B142" s="79"/>
      <c r="C142" s="4" t="s">
        <v>27</v>
      </c>
      <c r="D142" s="65"/>
      <c r="E142" s="66"/>
      <c r="F142" s="68"/>
      <c r="G142" s="68"/>
      <c r="H142" s="68"/>
      <c r="I142" s="51">
        <f>D142+E142</f>
        <v>0</v>
      </c>
      <c r="J142" s="56"/>
      <c r="K142" s="81">
        <f>SUM(I142:I143)-SUM(J142:J143)</f>
        <v>0</v>
      </c>
      <c r="L142" s="83">
        <f>IF(K142&lt;=0,0,RANK(K142,K$4:K$304,0))</f>
        <v>0</v>
      </c>
    </row>
    <row r="143" spans="1:12" s="55" customFormat="1" ht="15.75" customHeight="1" thickBot="1">
      <c r="A143" s="78"/>
      <c r="B143" s="80"/>
      <c r="C143" s="5" t="s">
        <v>0</v>
      </c>
      <c r="D143" s="69"/>
      <c r="E143" s="70"/>
      <c r="F143" s="70"/>
      <c r="G143" s="70"/>
      <c r="H143" s="70"/>
      <c r="I143" s="57">
        <f>IF(D143&gt;0,10-D143-(IF(H143&gt;0,(SUM(E143:H143)-(MIN(E143:H143)+MAX(E143:H143)))/2,(E143+F143)/2)),0)</f>
        <v>0</v>
      </c>
      <c r="J143" s="58"/>
      <c r="K143" s="82"/>
      <c r="L143" s="84"/>
    </row>
    <row r="144" spans="1:12" s="55" customFormat="1" ht="15.75">
      <c r="A144" s="78">
        <v>71</v>
      </c>
      <c r="B144" s="79"/>
      <c r="C144" s="4" t="s">
        <v>27</v>
      </c>
      <c r="D144" s="65"/>
      <c r="E144" s="66"/>
      <c r="F144" s="68"/>
      <c r="G144" s="68"/>
      <c r="H144" s="68"/>
      <c r="I144" s="51">
        <f>D144+E144</f>
        <v>0</v>
      </c>
      <c r="J144" s="56"/>
      <c r="K144" s="81">
        <f>SUM(I144:I145)-SUM(J144:J145)</f>
        <v>0</v>
      </c>
      <c r="L144" s="83">
        <f>IF(K144&lt;=0,0,RANK(K144,K$4:K$304,0))</f>
        <v>0</v>
      </c>
    </row>
    <row r="145" spans="1:12" s="55" customFormat="1" ht="16.5" thickBot="1">
      <c r="A145" s="78"/>
      <c r="B145" s="80"/>
      <c r="C145" s="5" t="s">
        <v>0</v>
      </c>
      <c r="D145" s="69"/>
      <c r="E145" s="70"/>
      <c r="F145" s="70"/>
      <c r="G145" s="70"/>
      <c r="H145" s="70"/>
      <c r="I145" s="57">
        <f>IF(D145&gt;0,10-D145-(IF(H145&gt;0,(SUM(E145:H145)-(MIN(E145:H145)+MAX(E145:H145)))/2,(E145+F145)/2)),0)</f>
        <v>0</v>
      </c>
      <c r="J145" s="58"/>
      <c r="K145" s="82"/>
      <c r="L145" s="84"/>
    </row>
    <row r="146" spans="1:12" s="55" customFormat="1" ht="15.75" customHeight="1">
      <c r="A146" s="78">
        <v>72</v>
      </c>
      <c r="B146" s="79"/>
      <c r="C146" s="4" t="s">
        <v>27</v>
      </c>
      <c r="D146" s="65"/>
      <c r="E146" s="66"/>
      <c r="F146" s="68"/>
      <c r="G146" s="68"/>
      <c r="H146" s="68"/>
      <c r="I146" s="51">
        <f>D146+E146</f>
        <v>0</v>
      </c>
      <c r="J146" s="56"/>
      <c r="K146" s="81">
        <f>SUM(I146:I147)-SUM(J146:J147)</f>
        <v>0</v>
      </c>
      <c r="L146" s="83">
        <f>IF(K146&lt;=0,0,RANK(K146,K$4:K$304,0))</f>
        <v>0</v>
      </c>
    </row>
    <row r="147" spans="1:12" s="55" customFormat="1" ht="15.75" customHeight="1" thickBot="1">
      <c r="A147" s="78"/>
      <c r="B147" s="80"/>
      <c r="C147" s="5" t="s">
        <v>0</v>
      </c>
      <c r="D147" s="69"/>
      <c r="E147" s="70"/>
      <c r="F147" s="70"/>
      <c r="G147" s="70"/>
      <c r="H147" s="70"/>
      <c r="I147" s="57">
        <f>IF(D147&gt;0,10-D147-(IF(H147&gt;0,(SUM(E147:H147)-(MIN(E147:H147)+MAX(E147:H147)))/2,(E147+F147)/2)),0)</f>
        <v>0</v>
      </c>
      <c r="J147" s="58"/>
      <c r="K147" s="82"/>
      <c r="L147" s="84"/>
    </row>
    <row r="148" spans="1:12" s="55" customFormat="1" ht="15.75">
      <c r="A148" s="78">
        <v>73</v>
      </c>
      <c r="B148" s="79"/>
      <c r="C148" s="4" t="s">
        <v>27</v>
      </c>
      <c r="D148" s="65"/>
      <c r="E148" s="66"/>
      <c r="F148" s="68"/>
      <c r="G148" s="68"/>
      <c r="H148" s="68"/>
      <c r="I148" s="51">
        <f>D148+E148</f>
        <v>0</v>
      </c>
      <c r="J148" s="56"/>
      <c r="K148" s="81">
        <f>SUM(I148:I149)-SUM(J148:J149)</f>
        <v>0</v>
      </c>
      <c r="L148" s="83">
        <f>IF(K148&lt;=0,0,RANK(K148,K$4:K$304,0))</f>
        <v>0</v>
      </c>
    </row>
    <row r="149" spans="1:12" s="55" customFormat="1" ht="16.5" thickBot="1">
      <c r="A149" s="78"/>
      <c r="B149" s="80"/>
      <c r="C149" s="5" t="s">
        <v>0</v>
      </c>
      <c r="D149" s="69"/>
      <c r="E149" s="70"/>
      <c r="F149" s="70"/>
      <c r="G149" s="70"/>
      <c r="H149" s="70"/>
      <c r="I149" s="57">
        <f>IF(D149&gt;0,10-D149-(IF(H149&gt;0,(SUM(E149:H149)-(MIN(E149:H149)+MAX(E149:H149)))/2,(E149+F149)/2)),0)</f>
        <v>0</v>
      </c>
      <c r="J149" s="58"/>
      <c r="K149" s="82"/>
      <c r="L149" s="84"/>
    </row>
    <row r="150" spans="1:12" s="55" customFormat="1" ht="15.75" customHeight="1">
      <c r="A150" s="78">
        <v>74</v>
      </c>
      <c r="B150" s="79"/>
      <c r="C150" s="4" t="s">
        <v>27</v>
      </c>
      <c r="D150" s="65"/>
      <c r="E150" s="66"/>
      <c r="F150" s="68"/>
      <c r="G150" s="68"/>
      <c r="H150" s="68"/>
      <c r="I150" s="51">
        <f>D150+E150</f>
        <v>0</v>
      </c>
      <c r="J150" s="56"/>
      <c r="K150" s="81">
        <f>SUM(I150:I151)-SUM(J150:J151)</f>
        <v>0</v>
      </c>
      <c r="L150" s="83">
        <f>IF(K150&lt;=0,0,RANK(K150,K$4:K$304,0))</f>
        <v>0</v>
      </c>
    </row>
    <row r="151" spans="1:12" s="55" customFormat="1" ht="15.75" customHeight="1" thickBot="1">
      <c r="A151" s="78"/>
      <c r="B151" s="80"/>
      <c r="C151" s="5" t="s">
        <v>0</v>
      </c>
      <c r="D151" s="69"/>
      <c r="E151" s="70"/>
      <c r="F151" s="70"/>
      <c r="G151" s="70"/>
      <c r="H151" s="70"/>
      <c r="I151" s="57">
        <f>IF(D151&gt;0,10-D151-(IF(H151&gt;0,(SUM(E151:H151)-(MIN(E151:H151)+MAX(E151:H151)))/2,(E151+F151)/2)),0)</f>
        <v>0</v>
      </c>
      <c r="J151" s="58"/>
      <c r="K151" s="82"/>
      <c r="L151" s="84"/>
    </row>
    <row r="152" spans="1:12" s="55" customFormat="1" ht="15.75">
      <c r="A152" s="78">
        <v>75</v>
      </c>
      <c r="B152" s="79"/>
      <c r="C152" s="4" t="s">
        <v>27</v>
      </c>
      <c r="D152" s="65"/>
      <c r="E152" s="66"/>
      <c r="F152" s="68"/>
      <c r="G152" s="68"/>
      <c r="H152" s="68"/>
      <c r="I152" s="51">
        <f>D152+E152</f>
        <v>0</v>
      </c>
      <c r="J152" s="56"/>
      <c r="K152" s="81">
        <f>SUM(I152:I153)-SUM(J152:J153)</f>
        <v>0</v>
      </c>
      <c r="L152" s="83">
        <f>IF(K152&lt;=0,0,RANK(K152,K$4:K$304,0))</f>
        <v>0</v>
      </c>
    </row>
    <row r="153" spans="1:12" s="55" customFormat="1" ht="16.5" thickBot="1">
      <c r="A153" s="78"/>
      <c r="B153" s="80"/>
      <c r="C153" s="5" t="s">
        <v>0</v>
      </c>
      <c r="D153" s="69"/>
      <c r="E153" s="70"/>
      <c r="F153" s="70"/>
      <c r="G153" s="70"/>
      <c r="H153" s="70"/>
      <c r="I153" s="57">
        <f>IF(D153&gt;0,10-D153-(IF(H153&gt;0,(SUM(E153:H153)-(MIN(E153:H153)+MAX(E153:H153)))/2,(E153+F153)/2)),0)</f>
        <v>0</v>
      </c>
      <c r="J153" s="58"/>
      <c r="K153" s="82"/>
      <c r="L153" s="84"/>
    </row>
    <row r="154" spans="1:12" s="55" customFormat="1" ht="15.75" customHeight="1">
      <c r="A154" s="78">
        <v>76</v>
      </c>
      <c r="B154" s="79"/>
      <c r="C154" s="4" t="s">
        <v>27</v>
      </c>
      <c r="D154" s="65"/>
      <c r="E154" s="66"/>
      <c r="F154" s="68"/>
      <c r="G154" s="68"/>
      <c r="H154" s="68"/>
      <c r="I154" s="51">
        <f>D154+E154</f>
        <v>0</v>
      </c>
      <c r="J154" s="56"/>
      <c r="K154" s="81">
        <f>SUM(I154:I155)-SUM(J154:J155)</f>
        <v>0</v>
      </c>
      <c r="L154" s="83">
        <f>IF(K154&lt;=0,0,RANK(K154,K$4:K$304,0))</f>
        <v>0</v>
      </c>
    </row>
    <row r="155" spans="1:12" s="55" customFormat="1" ht="15.75" customHeight="1" thickBot="1">
      <c r="A155" s="78"/>
      <c r="B155" s="80"/>
      <c r="C155" s="5" t="s">
        <v>0</v>
      </c>
      <c r="D155" s="69"/>
      <c r="E155" s="70"/>
      <c r="F155" s="70"/>
      <c r="G155" s="70"/>
      <c r="H155" s="70"/>
      <c r="I155" s="57">
        <f>IF(D155&gt;0,10-D155-(IF(H155&gt;0,(SUM(E155:H155)-(MIN(E155:H155)+MAX(E155:H155)))/2,(E155+F155)/2)),0)</f>
        <v>0</v>
      </c>
      <c r="J155" s="58"/>
      <c r="K155" s="82"/>
      <c r="L155" s="84"/>
    </row>
    <row r="156" spans="1:12" s="55" customFormat="1" ht="15.75">
      <c r="A156" s="78">
        <v>77</v>
      </c>
      <c r="B156" s="79"/>
      <c r="C156" s="4" t="s">
        <v>27</v>
      </c>
      <c r="D156" s="65"/>
      <c r="E156" s="66"/>
      <c r="F156" s="68"/>
      <c r="G156" s="68"/>
      <c r="H156" s="68"/>
      <c r="I156" s="51">
        <f>D156+E156</f>
        <v>0</v>
      </c>
      <c r="J156" s="56"/>
      <c r="K156" s="81">
        <f>SUM(I156:I157)-SUM(J156:J157)</f>
        <v>0</v>
      </c>
      <c r="L156" s="83">
        <f>IF(K156&lt;=0,0,RANK(K156,K$4:K$304,0))</f>
        <v>0</v>
      </c>
    </row>
    <row r="157" spans="1:12" s="55" customFormat="1" ht="16.5" thickBot="1">
      <c r="A157" s="78"/>
      <c r="B157" s="80"/>
      <c r="C157" s="5" t="s">
        <v>0</v>
      </c>
      <c r="D157" s="69"/>
      <c r="E157" s="70"/>
      <c r="F157" s="70"/>
      <c r="G157" s="70"/>
      <c r="H157" s="70"/>
      <c r="I157" s="57">
        <f>IF(D157&gt;0,10-D157-(IF(H157&gt;0,(SUM(E157:H157)-(MIN(E157:H157)+MAX(E157:H157)))/2,(E157+F157)/2)),0)</f>
        <v>0</v>
      </c>
      <c r="J157" s="58"/>
      <c r="K157" s="82"/>
      <c r="L157" s="84"/>
    </row>
    <row r="158" spans="1:12" s="55" customFormat="1" ht="15.75" customHeight="1">
      <c r="A158" s="78">
        <v>78</v>
      </c>
      <c r="B158" s="79"/>
      <c r="C158" s="4" t="s">
        <v>27</v>
      </c>
      <c r="D158" s="65"/>
      <c r="E158" s="66"/>
      <c r="F158" s="68"/>
      <c r="G158" s="68"/>
      <c r="H158" s="68"/>
      <c r="I158" s="51">
        <f>D158+E158</f>
        <v>0</v>
      </c>
      <c r="J158" s="56"/>
      <c r="K158" s="81">
        <f>SUM(I158:I159)-SUM(J158:J159)</f>
        <v>0</v>
      </c>
      <c r="L158" s="83">
        <f>IF(K158&lt;=0,0,RANK(K158,K$4:K$304,0))</f>
        <v>0</v>
      </c>
    </row>
    <row r="159" spans="1:12" s="55" customFormat="1" ht="15.75" customHeight="1" thickBot="1">
      <c r="A159" s="78"/>
      <c r="B159" s="80"/>
      <c r="C159" s="5" t="s">
        <v>0</v>
      </c>
      <c r="D159" s="69"/>
      <c r="E159" s="70"/>
      <c r="F159" s="70"/>
      <c r="G159" s="70"/>
      <c r="H159" s="70"/>
      <c r="I159" s="57">
        <f>IF(D159&gt;0,10-D159-(IF(H159&gt;0,(SUM(E159:H159)-(MIN(E159:H159)+MAX(E159:H159)))/2,(E159+F159)/2)),0)</f>
        <v>0</v>
      </c>
      <c r="J159" s="58"/>
      <c r="K159" s="82"/>
      <c r="L159" s="84"/>
    </row>
    <row r="160" spans="1:12" s="55" customFormat="1" ht="15.75">
      <c r="A160" s="78">
        <v>79</v>
      </c>
      <c r="B160" s="79"/>
      <c r="C160" s="4" t="s">
        <v>27</v>
      </c>
      <c r="D160" s="65"/>
      <c r="E160" s="66"/>
      <c r="F160" s="68"/>
      <c r="G160" s="68"/>
      <c r="H160" s="68"/>
      <c r="I160" s="51">
        <f>D160+E160</f>
        <v>0</v>
      </c>
      <c r="J160" s="56"/>
      <c r="K160" s="81">
        <f>SUM(I160:I161)-SUM(J160:J161)</f>
        <v>0</v>
      </c>
      <c r="L160" s="83">
        <f>IF(K160&lt;=0,0,RANK(K160,K$4:K$304,0))</f>
        <v>0</v>
      </c>
    </row>
    <row r="161" spans="1:12" s="55" customFormat="1" ht="16.5" thickBot="1">
      <c r="A161" s="78"/>
      <c r="B161" s="80"/>
      <c r="C161" s="5" t="s">
        <v>0</v>
      </c>
      <c r="D161" s="69"/>
      <c r="E161" s="70"/>
      <c r="F161" s="70"/>
      <c r="G161" s="70"/>
      <c r="H161" s="70"/>
      <c r="I161" s="57">
        <f>IF(D161&gt;0,10-D161-(IF(H161&gt;0,(SUM(E161:H161)-(MIN(E161:H161)+MAX(E161:H161)))/2,(E161+F161)/2)),0)</f>
        <v>0</v>
      </c>
      <c r="J161" s="58"/>
      <c r="K161" s="82"/>
      <c r="L161" s="84"/>
    </row>
    <row r="162" spans="1:12" s="55" customFormat="1" ht="15.75" customHeight="1">
      <c r="A162" s="78">
        <v>80</v>
      </c>
      <c r="B162" s="79"/>
      <c r="C162" s="4" t="s">
        <v>27</v>
      </c>
      <c r="D162" s="65"/>
      <c r="E162" s="66"/>
      <c r="F162" s="68"/>
      <c r="G162" s="68"/>
      <c r="H162" s="68"/>
      <c r="I162" s="51">
        <f>D162+E162</f>
        <v>0</v>
      </c>
      <c r="J162" s="56"/>
      <c r="K162" s="81">
        <f>SUM(I162:I163)-SUM(J162:J163)</f>
        <v>0</v>
      </c>
      <c r="L162" s="83">
        <f>IF(K162&lt;=0,0,RANK(K162,K$4:K$304,0))</f>
        <v>0</v>
      </c>
    </row>
    <row r="163" spans="1:12" s="55" customFormat="1" ht="15.75" customHeight="1" thickBot="1">
      <c r="A163" s="78"/>
      <c r="B163" s="80"/>
      <c r="C163" s="5" t="s">
        <v>0</v>
      </c>
      <c r="D163" s="69"/>
      <c r="E163" s="70"/>
      <c r="F163" s="70"/>
      <c r="G163" s="70"/>
      <c r="H163" s="70"/>
      <c r="I163" s="57">
        <f>IF(D163&gt;0,10-D163-(IF(H163&gt;0,(SUM(E163:H163)-(MIN(E163:H163)+MAX(E163:H163)))/2,(E163+F163)/2)),0)</f>
        <v>0</v>
      </c>
      <c r="J163" s="58"/>
      <c r="K163" s="82"/>
      <c r="L163" s="84"/>
    </row>
    <row r="164" spans="1:12" s="55" customFormat="1" ht="15.75">
      <c r="A164" s="78">
        <v>81</v>
      </c>
      <c r="B164" s="79"/>
      <c r="C164" s="4" t="s">
        <v>27</v>
      </c>
      <c r="D164" s="65"/>
      <c r="E164" s="66"/>
      <c r="F164" s="68"/>
      <c r="G164" s="68"/>
      <c r="H164" s="68"/>
      <c r="I164" s="51">
        <f>D164+E164</f>
        <v>0</v>
      </c>
      <c r="J164" s="56"/>
      <c r="K164" s="81">
        <f>SUM(I164:I165)-SUM(J164:J165)</f>
        <v>0</v>
      </c>
      <c r="L164" s="83">
        <f>IF(K164&lt;=0,0,RANK(K164,K$4:K$304,0))</f>
        <v>0</v>
      </c>
    </row>
    <row r="165" spans="1:12" s="55" customFormat="1" ht="16.5" thickBot="1">
      <c r="A165" s="78"/>
      <c r="B165" s="80"/>
      <c r="C165" s="5" t="s">
        <v>0</v>
      </c>
      <c r="D165" s="69"/>
      <c r="E165" s="70"/>
      <c r="F165" s="70"/>
      <c r="G165" s="70"/>
      <c r="H165" s="70"/>
      <c r="I165" s="57">
        <f>IF(D165&gt;0,10-D165-(IF(H165&gt;0,(SUM(E165:H165)-(MIN(E165:H165)+MAX(E165:H165)))/2,(E165+F165)/2)),0)</f>
        <v>0</v>
      </c>
      <c r="J165" s="58"/>
      <c r="K165" s="82"/>
      <c r="L165" s="84"/>
    </row>
    <row r="166" spans="1:12" s="55" customFormat="1" ht="15.75" customHeight="1">
      <c r="A166" s="78">
        <v>82</v>
      </c>
      <c r="B166" s="79"/>
      <c r="C166" s="4" t="s">
        <v>27</v>
      </c>
      <c r="D166" s="65"/>
      <c r="E166" s="66"/>
      <c r="F166" s="68"/>
      <c r="G166" s="68"/>
      <c r="H166" s="68"/>
      <c r="I166" s="51">
        <f>D166+E166</f>
        <v>0</v>
      </c>
      <c r="J166" s="56"/>
      <c r="K166" s="81">
        <f>SUM(I166:I167)-SUM(J166:J167)</f>
        <v>0</v>
      </c>
      <c r="L166" s="83">
        <f>IF(K166&lt;=0,0,RANK(K166,K$4:K$304,0))</f>
        <v>0</v>
      </c>
    </row>
    <row r="167" spans="1:12" s="55" customFormat="1" ht="15.75" customHeight="1" thickBot="1">
      <c r="A167" s="78"/>
      <c r="B167" s="80"/>
      <c r="C167" s="5" t="s">
        <v>0</v>
      </c>
      <c r="D167" s="69"/>
      <c r="E167" s="70"/>
      <c r="F167" s="70"/>
      <c r="G167" s="70"/>
      <c r="H167" s="70"/>
      <c r="I167" s="57">
        <f>IF(D167&gt;0,10-D167-(IF(H167&gt;0,(SUM(E167:H167)-(MIN(E167:H167)+MAX(E167:H167)))/2,(E167+F167)/2)),0)</f>
        <v>0</v>
      </c>
      <c r="J167" s="58"/>
      <c r="K167" s="82"/>
      <c r="L167" s="84"/>
    </row>
    <row r="168" spans="1:12" s="55" customFormat="1" ht="15.75">
      <c r="A168" s="78">
        <v>83</v>
      </c>
      <c r="B168" s="79"/>
      <c r="C168" s="4" t="s">
        <v>27</v>
      </c>
      <c r="D168" s="65"/>
      <c r="E168" s="66"/>
      <c r="F168" s="68"/>
      <c r="G168" s="68"/>
      <c r="H168" s="68"/>
      <c r="I168" s="51">
        <f>D168+E168</f>
        <v>0</v>
      </c>
      <c r="J168" s="56"/>
      <c r="K168" s="81">
        <f>SUM(I168:I169)-SUM(J168:J169)</f>
        <v>0</v>
      </c>
      <c r="L168" s="83">
        <f>IF(K168&lt;=0,0,RANK(K168,K$4:K$304,0))</f>
        <v>0</v>
      </c>
    </row>
    <row r="169" spans="1:12" s="55" customFormat="1" ht="16.5" thickBot="1">
      <c r="A169" s="78"/>
      <c r="B169" s="80"/>
      <c r="C169" s="5" t="s">
        <v>0</v>
      </c>
      <c r="D169" s="69"/>
      <c r="E169" s="70"/>
      <c r="F169" s="70"/>
      <c r="G169" s="70"/>
      <c r="H169" s="70"/>
      <c r="I169" s="57">
        <f>IF(D169&gt;0,10-D169-(IF(H169&gt;0,(SUM(E169:H169)-(MIN(E169:H169)+MAX(E169:H169)))/2,(E169+F169)/2)),0)</f>
        <v>0</v>
      </c>
      <c r="J169" s="58"/>
      <c r="K169" s="82"/>
      <c r="L169" s="84"/>
    </row>
    <row r="170" spans="1:12" s="55" customFormat="1" ht="15.75" customHeight="1">
      <c r="A170" s="78">
        <v>84</v>
      </c>
      <c r="B170" s="79"/>
      <c r="C170" s="4" t="s">
        <v>27</v>
      </c>
      <c r="D170" s="65"/>
      <c r="E170" s="66"/>
      <c r="F170" s="68"/>
      <c r="G170" s="68"/>
      <c r="H170" s="68"/>
      <c r="I170" s="51">
        <f>D170+E170</f>
        <v>0</v>
      </c>
      <c r="J170" s="56"/>
      <c r="K170" s="81">
        <f>SUM(I170:I171)-SUM(J170:J171)</f>
        <v>0</v>
      </c>
      <c r="L170" s="83">
        <f>IF(K170&lt;=0,0,RANK(K170,K$4:K$304,0))</f>
        <v>0</v>
      </c>
    </row>
    <row r="171" spans="1:12" s="55" customFormat="1" ht="15.75" customHeight="1" thickBot="1">
      <c r="A171" s="78"/>
      <c r="B171" s="80"/>
      <c r="C171" s="5" t="s">
        <v>0</v>
      </c>
      <c r="D171" s="69"/>
      <c r="E171" s="70"/>
      <c r="F171" s="70"/>
      <c r="G171" s="70"/>
      <c r="H171" s="70"/>
      <c r="I171" s="57">
        <f>IF(D171&gt;0,10-D171-(IF(H171&gt;0,(SUM(E171:H171)-(MIN(E171:H171)+MAX(E171:H171)))/2,(E171+F171)/2)),0)</f>
        <v>0</v>
      </c>
      <c r="J171" s="58"/>
      <c r="K171" s="82"/>
      <c r="L171" s="84"/>
    </row>
    <row r="172" spans="1:12" s="55" customFormat="1" ht="15.75">
      <c r="A172" s="78">
        <v>85</v>
      </c>
      <c r="B172" s="79"/>
      <c r="C172" s="4" t="s">
        <v>27</v>
      </c>
      <c r="D172" s="65"/>
      <c r="E172" s="66"/>
      <c r="F172" s="68"/>
      <c r="G172" s="68"/>
      <c r="H172" s="68"/>
      <c r="I172" s="51">
        <f>D172+E172</f>
        <v>0</v>
      </c>
      <c r="J172" s="56"/>
      <c r="K172" s="81">
        <f>SUM(I172:I173)-SUM(J172:J173)</f>
        <v>0</v>
      </c>
      <c r="L172" s="83">
        <f>IF(K172&lt;=0,0,RANK(K172,K$4:K$304,0))</f>
        <v>0</v>
      </c>
    </row>
    <row r="173" spans="1:12" s="55" customFormat="1" ht="16.5" thickBot="1">
      <c r="A173" s="78"/>
      <c r="B173" s="80"/>
      <c r="C173" s="5" t="s">
        <v>0</v>
      </c>
      <c r="D173" s="69"/>
      <c r="E173" s="70"/>
      <c r="F173" s="70"/>
      <c r="G173" s="70"/>
      <c r="H173" s="70"/>
      <c r="I173" s="57">
        <f>IF(D173&gt;0,10-D173-(IF(H173&gt;0,(SUM(E173:H173)-(MIN(E173:H173)+MAX(E173:H173)))/2,(E173+F173)/2)),0)</f>
        <v>0</v>
      </c>
      <c r="J173" s="58"/>
      <c r="K173" s="82"/>
      <c r="L173" s="84"/>
    </row>
    <row r="174" spans="1:12" s="55" customFormat="1" ht="15.75" customHeight="1">
      <c r="A174" s="78">
        <v>86</v>
      </c>
      <c r="B174" s="79"/>
      <c r="C174" s="4" t="s">
        <v>27</v>
      </c>
      <c r="D174" s="65"/>
      <c r="E174" s="66"/>
      <c r="F174" s="68"/>
      <c r="G174" s="68"/>
      <c r="H174" s="68"/>
      <c r="I174" s="51">
        <f>D174+E174</f>
        <v>0</v>
      </c>
      <c r="J174" s="56"/>
      <c r="K174" s="81">
        <f>SUM(I174:I175)-SUM(J174:J175)</f>
        <v>0</v>
      </c>
      <c r="L174" s="83">
        <f>IF(K174&lt;=0,0,RANK(K174,K$4:K$304,0))</f>
        <v>0</v>
      </c>
    </row>
    <row r="175" spans="1:12" s="55" customFormat="1" ht="15.75" customHeight="1" thickBot="1">
      <c r="A175" s="78"/>
      <c r="B175" s="80"/>
      <c r="C175" s="5" t="s">
        <v>0</v>
      </c>
      <c r="D175" s="69"/>
      <c r="E175" s="70"/>
      <c r="F175" s="70"/>
      <c r="G175" s="70"/>
      <c r="H175" s="70"/>
      <c r="I175" s="57">
        <f>IF(D175&gt;0,10-D175-(IF(H175&gt;0,(SUM(E175:H175)-(MIN(E175:H175)+MAX(E175:H175)))/2,(E175+F175)/2)),0)</f>
        <v>0</v>
      </c>
      <c r="J175" s="58"/>
      <c r="K175" s="82"/>
      <c r="L175" s="84"/>
    </row>
    <row r="176" spans="1:12" s="55" customFormat="1" ht="15.75">
      <c r="A176" s="78">
        <v>87</v>
      </c>
      <c r="B176" s="79"/>
      <c r="C176" s="4" t="s">
        <v>27</v>
      </c>
      <c r="D176" s="65"/>
      <c r="E176" s="66"/>
      <c r="F176" s="68"/>
      <c r="G176" s="68"/>
      <c r="H176" s="68"/>
      <c r="I176" s="51">
        <f>D176+E176</f>
        <v>0</v>
      </c>
      <c r="J176" s="56"/>
      <c r="K176" s="81">
        <f>SUM(I176:I177)-SUM(J176:J177)</f>
        <v>0</v>
      </c>
      <c r="L176" s="83">
        <f>IF(K176&lt;=0,0,RANK(K176,K$4:K$304,0))</f>
        <v>0</v>
      </c>
    </row>
    <row r="177" spans="1:12" s="55" customFormat="1" ht="16.5" thickBot="1">
      <c r="A177" s="78"/>
      <c r="B177" s="80"/>
      <c r="C177" s="5" t="s">
        <v>0</v>
      </c>
      <c r="D177" s="69"/>
      <c r="E177" s="70"/>
      <c r="F177" s="70"/>
      <c r="G177" s="70"/>
      <c r="H177" s="70"/>
      <c r="I177" s="57">
        <f>IF(D177&gt;0,10-D177-(IF(H177&gt;0,(SUM(E177:H177)-(MIN(E177:H177)+MAX(E177:H177)))/2,(E177+F177)/2)),0)</f>
        <v>0</v>
      </c>
      <c r="J177" s="58"/>
      <c r="K177" s="82"/>
      <c r="L177" s="84"/>
    </row>
    <row r="178" spans="1:12" s="55" customFormat="1" ht="15.75" customHeight="1">
      <c r="A178" s="78">
        <v>88</v>
      </c>
      <c r="B178" s="79"/>
      <c r="C178" s="4" t="s">
        <v>27</v>
      </c>
      <c r="D178" s="65"/>
      <c r="E178" s="66"/>
      <c r="F178" s="68"/>
      <c r="G178" s="68"/>
      <c r="H178" s="68"/>
      <c r="I178" s="51">
        <f>D178+E178</f>
        <v>0</v>
      </c>
      <c r="J178" s="56"/>
      <c r="K178" s="81">
        <f>SUM(I178:I179)-SUM(J178:J179)</f>
        <v>0</v>
      </c>
      <c r="L178" s="83">
        <f>IF(K178&lt;=0,0,RANK(K178,K$4:K$304,0))</f>
        <v>0</v>
      </c>
    </row>
    <row r="179" spans="1:12" s="55" customFormat="1" ht="15.75" customHeight="1" thickBot="1">
      <c r="A179" s="78"/>
      <c r="B179" s="80"/>
      <c r="C179" s="5" t="s">
        <v>0</v>
      </c>
      <c r="D179" s="69"/>
      <c r="E179" s="70"/>
      <c r="F179" s="70"/>
      <c r="G179" s="70"/>
      <c r="H179" s="70"/>
      <c r="I179" s="57">
        <f>IF(D179&gt;0,10-D179-(IF(H179&gt;0,(SUM(E179:H179)-(MIN(E179:H179)+MAX(E179:H179)))/2,(E179+F179)/2)),0)</f>
        <v>0</v>
      </c>
      <c r="J179" s="58"/>
      <c r="K179" s="82"/>
      <c r="L179" s="84"/>
    </row>
    <row r="180" spans="1:12" s="55" customFormat="1" ht="15.75">
      <c r="A180" s="78">
        <v>89</v>
      </c>
      <c r="B180" s="79"/>
      <c r="C180" s="4" t="s">
        <v>27</v>
      </c>
      <c r="D180" s="65"/>
      <c r="E180" s="66"/>
      <c r="F180" s="68"/>
      <c r="G180" s="68"/>
      <c r="H180" s="68"/>
      <c r="I180" s="51">
        <f>D180+E180</f>
        <v>0</v>
      </c>
      <c r="J180" s="56"/>
      <c r="K180" s="81">
        <f>SUM(I180:I181)-SUM(J180:J181)</f>
        <v>0</v>
      </c>
      <c r="L180" s="83">
        <f>IF(K180&lt;=0,0,RANK(K180,K$4:K$304,0))</f>
        <v>0</v>
      </c>
    </row>
    <row r="181" spans="1:12" s="55" customFormat="1" ht="16.5" thickBot="1">
      <c r="A181" s="78"/>
      <c r="B181" s="80"/>
      <c r="C181" s="5" t="s">
        <v>0</v>
      </c>
      <c r="D181" s="69"/>
      <c r="E181" s="70"/>
      <c r="F181" s="70"/>
      <c r="G181" s="70"/>
      <c r="H181" s="70"/>
      <c r="I181" s="57">
        <f>IF(D181&gt;0,10-D181-(IF(H181&gt;0,(SUM(E181:H181)-(MIN(E181:H181)+MAX(E181:H181)))/2,(E181+F181)/2)),0)</f>
        <v>0</v>
      </c>
      <c r="J181" s="58"/>
      <c r="K181" s="82"/>
      <c r="L181" s="84"/>
    </row>
    <row r="182" spans="1:12" s="55" customFormat="1" ht="15.75" customHeight="1">
      <c r="A182" s="78">
        <v>90</v>
      </c>
      <c r="B182" s="79"/>
      <c r="C182" s="4" t="s">
        <v>27</v>
      </c>
      <c r="D182" s="65"/>
      <c r="E182" s="66"/>
      <c r="F182" s="68"/>
      <c r="G182" s="68"/>
      <c r="H182" s="68"/>
      <c r="I182" s="51">
        <f>D182+E182</f>
        <v>0</v>
      </c>
      <c r="J182" s="56"/>
      <c r="K182" s="81">
        <f>SUM(I182:I183)-SUM(J182:J183)</f>
        <v>0</v>
      </c>
      <c r="L182" s="83">
        <f>IF(K182&lt;=0,0,RANK(K182,K$4:K$304,0))</f>
        <v>0</v>
      </c>
    </row>
    <row r="183" spans="1:12" s="55" customFormat="1" ht="15.75" customHeight="1" thickBot="1">
      <c r="A183" s="78"/>
      <c r="B183" s="80"/>
      <c r="C183" s="5" t="s">
        <v>0</v>
      </c>
      <c r="D183" s="69"/>
      <c r="E183" s="70"/>
      <c r="F183" s="70"/>
      <c r="G183" s="70"/>
      <c r="H183" s="70"/>
      <c r="I183" s="57">
        <f>IF(D183&gt;0,10-D183-(IF(H183&gt;0,(SUM(E183:H183)-(MIN(E183:H183)+MAX(E183:H183)))/2,(E183+F183)/2)),0)</f>
        <v>0</v>
      </c>
      <c r="J183" s="58"/>
      <c r="K183" s="82"/>
      <c r="L183" s="84"/>
    </row>
    <row r="184" spans="1:12" s="55" customFormat="1" ht="15.75">
      <c r="A184" s="78">
        <v>91</v>
      </c>
      <c r="B184" s="79"/>
      <c r="C184" s="4" t="s">
        <v>27</v>
      </c>
      <c r="D184" s="65"/>
      <c r="E184" s="66"/>
      <c r="F184" s="68"/>
      <c r="G184" s="68"/>
      <c r="H184" s="68"/>
      <c r="I184" s="51">
        <f>D184+E184</f>
        <v>0</v>
      </c>
      <c r="J184" s="56"/>
      <c r="K184" s="81">
        <f>SUM(I184:I185)-SUM(J184:J185)</f>
        <v>0</v>
      </c>
      <c r="L184" s="83">
        <f>IF(K184&lt;=0,0,RANK(K184,K$4:K$304,0))</f>
        <v>0</v>
      </c>
    </row>
    <row r="185" spans="1:12" s="55" customFormat="1" ht="16.5" thickBot="1">
      <c r="A185" s="78"/>
      <c r="B185" s="80"/>
      <c r="C185" s="5" t="s">
        <v>0</v>
      </c>
      <c r="D185" s="69"/>
      <c r="E185" s="70"/>
      <c r="F185" s="70"/>
      <c r="G185" s="70"/>
      <c r="H185" s="70"/>
      <c r="I185" s="57">
        <f>IF(D185&gt;0,10-D185-(IF(H185&gt;0,(SUM(E185:H185)-(MIN(E185:H185)+MAX(E185:H185)))/2,(E185+F185)/2)),0)</f>
        <v>0</v>
      </c>
      <c r="J185" s="58"/>
      <c r="K185" s="82"/>
      <c r="L185" s="84"/>
    </row>
    <row r="186" spans="1:12" s="55" customFormat="1" ht="15.75" customHeight="1">
      <c r="A186" s="78">
        <v>92</v>
      </c>
      <c r="B186" s="79"/>
      <c r="C186" s="4" t="s">
        <v>27</v>
      </c>
      <c r="D186" s="65"/>
      <c r="E186" s="66"/>
      <c r="F186" s="68"/>
      <c r="G186" s="68"/>
      <c r="H186" s="68"/>
      <c r="I186" s="51">
        <f>D186+E186</f>
        <v>0</v>
      </c>
      <c r="J186" s="56"/>
      <c r="K186" s="81">
        <f>SUM(I186:I187)-SUM(J186:J187)</f>
        <v>0</v>
      </c>
      <c r="L186" s="83">
        <f>IF(K186&lt;=0,0,RANK(K186,K$4:K$304,0))</f>
        <v>0</v>
      </c>
    </row>
    <row r="187" spans="1:12" s="55" customFormat="1" ht="15.75" customHeight="1" thickBot="1">
      <c r="A187" s="78"/>
      <c r="B187" s="80"/>
      <c r="C187" s="5" t="s">
        <v>0</v>
      </c>
      <c r="D187" s="69"/>
      <c r="E187" s="70"/>
      <c r="F187" s="70"/>
      <c r="G187" s="70"/>
      <c r="H187" s="70"/>
      <c r="I187" s="57">
        <f>IF(D187&gt;0,10-D187-(IF(H187&gt;0,(SUM(E187:H187)-(MIN(E187:H187)+MAX(E187:H187)))/2,(E187+F187)/2)),0)</f>
        <v>0</v>
      </c>
      <c r="J187" s="58"/>
      <c r="K187" s="82"/>
      <c r="L187" s="84"/>
    </row>
    <row r="188" spans="1:12" s="55" customFormat="1" ht="15.75">
      <c r="A188" s="78">
        <v>93</v>
      </c>
      <c r="B188" s="79"/>
      <c r="C188" s="4" t="s">
        <v>27</v>
      </c>
      <c r="D188" s="65"/>
      <c r="E188" s="66"/>
      <c r="F188" s="68"/>
      <c r="G188" s="68"/>
      <c r="H188" s="68"/>
      <c r="I188" s="51">
        <f>D188+E188</f>
        <v>0</v>
      </c>
      <c r="J188" s="56"/>
      <c r="K188" s="81">
        <f>SUM(I188:I189)-SUM(J188:J189)</f>
        <v>0</v>
      </c>
      <c r="L188" s="83">
        <f>IF(K188&lt;=0,0,RANK(K188,K$4:K$304,0))</f>
        <v>0</v>
      </c>
    </row>
    <row r="189" spans="1:12" s="55" customFormat="1" ht="16.5" thickBot="1">
      <c r="A189" s="78"/>
      <c r="B189" s="80"/>
      <c r="C189" s="5" t="s">
        <v>0</v>
      </c>
      <c r="D189" s="69"/>
      <c r="E189" s="70"/>
      <c r="F189" s="70"/>
      <c r="G189" s="70"/>
      <c r="H189" s="70"/>
      <c r="I189" s="57">
        <f>IF(D189&gt;0,10-D189-(IF(H189&gt;0,(SUM(E189:H189)-(MIN(E189:H189)+MAX(E189:H189)))/2,(E189+F189)/2)),0)</f>
        <v>0</v>
      </c>
      <c r="J189" s="58"/>
      <c r="K189" s="82"/>
      <c r="L189" s="84"/>
    </row>
    <row r="190" spans="1:12" s="55" customFormat="1" ht="15.75" customHeight="1">
      <c r="A190" s="78">
        <v>94</v>
      </c>
      <c r="B190" s="79"/>
      <c r="C190" s="4" t="s">
        <v>27</v>
      </c>
      <c r="D190" s="65"/>
      <c r="E190" s="66"/>
      <c r="F190" s="68"/>
      <c r="G190" s="68"/>
      <c r="H190" s="68"/>
      <c r="I190" s="51">
        <f>D190+E190</f>
        <v>0</v>
      </c>
      <c r="J190" s="56"/>
      <c r="K190" s="81">
        <f>SUM(I190:I191)-SUM(J190:J191)</f>
        <v>0</v>
      </c>
      <c r="L190" s="83">
        <f>IF(K190&lt;=0,0,RANK(K190,K$4:K$304,0))</f>
        <v>0</v>
      </c>
    </row>
    <row r="191" spans="1:12" s="55" customFormat="1" ht="15.75" customHeight="1" thickBot="1">
      <c r="A191" s="78"/>
      <c r="B191" s="80"/>
      <c r="C191" s="5" t="s">
        <v>0</v>
      </c>
      <c r="D191" s="69"/>
      <c r="E191" s="70"/>
      <c r="F191" s="70"/>
      <c r="G191" s="70"/>
      <c r="H191" s="70"/>
      <c r="I191" s="57">
        <f>IF(D191&gt;0,10-D191-(IF(H191&gt;0,(SUM(E191:H191)-(MIN(E191:H191)+MAX(E191:H191)))/2,(E191+F191)/2)),0)</f>
        <v>0</v>
      </c>
      <c r="J191" s="58"/>
      <c r="K191" s="82"/>
      <c r="L191" s="84"/>
    </row>
    <row r="192" spans="1:12" s="55" customFormat="1" ht="15.75">
      <c r="A192" s="78">
        <v>95</v>
      </c>
      <c r="B192" s="79"/>
      <c r="C192" s="4" t="s">
        <v>27</v>
      </c>
      <c r="D192" s="65"/>
      <c r="E192" s="66"/>
      <c r="F192" s="68"/>
      <c r="G192" s="68"/>
      <c r="H192" s="68"/>
      <c r="I192" s="51">
        <f>D192+E192</f>
        <v>0</v>
      </c>
      <c r="J192" s="56"/>
      <c r="K192" s="81">
        <f>SUM(I192:I193)-SUM(J192:J193)</f>
        <v>0</v>
      </c>
      <c r="L192" s="83">
        <f>IF(K192&lt;=0,0,RANK(K192,K$4:K$304,0))</f>
        <v>0</v>
      </c>
    </row>
    <row r="193" spans="1:12" s="55" customFormat="1" ht="16.5" thickBot="1">
      <c r="A193" s="78"/>
      <c r="B193" s="80"/>
      <c r="C193" s="5" t="s">
        <v>0</v>
      </c>
      <c r="D193" s="69"/>
      <c r="E193" s="70"/>
      <c r="F193" s="70"/>
      <c r="G193" s="70"/>
      <c r="H193" s="70"/>
      <c r="I193" s="57">
        <f>IF(D193&gt;0,10-D193-(IF(H193&gt;0,(SUM(E193:H193)-(MIN(E193:H193)+MAX(E193:H193)))/2,(E193+F193)/2)),0)</f>
        <v>0</v>
      </c>
      <c r="J193" s="58"/>
      <c r="K193" s="82"/>
      <c r="L193" s="84"/>
    </row>
    <row r="194" spans="1:12" s="55" customFormat="1" ht="15.75" customHeight="1">
      <c r="A194" s="78">
        <v>96</v>
      </c>
      <c r="B194" s="79"/>
      <c r="C194" s="4" t="s">
        <v>27</v>
      </c>
      <c r="D194" s="65"/>
      <c r="E194" s="66"/>
      <c r="F194" s="68"/>
      <c r="G194" s="68"/>
      <c r="H194" s="68"/>
      <c r="I194" s="51">
        <f>D194+E194</f>
        <v>0</v>
      </c>
      <c r="J194" s="56"/>
      <c r="K194" s="81">
        <f>SUM(I194:I195)-SUM(J194:J195)</f>
        <v>0</v>
      </c>
      <c r="L194" s="83">
        <f>IF(K194&lt;=0,0,RANK(K194,K$4:K$304,0))</f>
        <v>0</v>
      </c>
    </row>
    <row r="195" spans="1:12" s="55" customFormat="1" ht="15.75" customHeight="1" thickBot="1">
      <c r="A195" s="78"/>
      <c r="B195" s="80"/>
      <c r="C195" s="5" t="s">
        <v>0</v>
      </c>
      <c r="D195" s="69"/>
      <c r="E195" s="70"/>
      <c r="F195" s="70"/>
      <c r="G195" s="70"/>
      <c r="H195" s="70"/>
      <c r="I195" s="57">
        <f>IF(D195&gt;0,10-D195-(IF(H195&gt;0,(SUM(E195:H195)-(MIN(E195:H195)+MAX(E195:H195)))/2,(E195+F195)/2)),0)</f>
        <v>0</v>
      </c>
      <c r="J195" s="58"/>
      <c r="K195" s="82"/>
      <c r="L195" s="84"/>
    </row>
    <row r="196" spans="1:12" s="55" customFormat="1" ht="15.75">
      <c r="A196" s="78">
        <v>97</v>
      </c>
      <c r="B196" s="79"/>
      <c r="C196" s="4" t="s">
        <v>27</v>
      </c>
      <c r="D196" s="65"/>
      <c r="E196" s="66"/>
      <c r="F196" s="68"/>
      <c r="G196" s="68"/>
      <c r="H196" s="68"/>
      <c r="I196" s="51">
        <f>D196+E196</f>
        <v>0</v>
      </c>
      <c r="J196" s="56"/>
      <c r="K196" s="81">
        <f>SUM(I196:I197)-SUM(J196:J197)</f>
        <v>0</v>
      </c>
      <c r="L196" s="83">
        <f>IF(K196&lt;=0,0,RANK(K196,K$4:K$304,0))</f>
        <v>0</v>
      </c>
    </row>
    <row r="197" spans="1:12" s="55" customFormat="1" ht="16.5" thickBot="1">
      <c r="A197" s="78"/>
      <c r="B197" s="80"/>
      <c r="C197" s="5" t="s">
        <v>0</v>
      </c>
      <c r="D197" s="69"/>
      <c r="E197" s="70"/>
      <c r="F197" s="70"/>
      <c r="G197" s="70"/>
      <c r="H197" s="70"/>
      <c r="I197" s="57">
        <f>IF(D197&gt;0,10-D197-(IF(H197&gt;0,(SUM(E197:H197)-(MIN(E197:H197)+MAX(E197:H197)))/2,(E197+F197)/2)),0)</f>
        <v>0</v>
      </c>
      <c r="J197" s="58"/>
      <c r="K197" s="82"/>
      <c r="L197" s="84"/>
    </row>
    <row r="198" spans="1:12" s="55" customFormat="1" ht="15.75" customHeight="1">
      <c r="A198" s="78">
        <v>98</v>
      </c>
      <c r="B198" s="79"/>
      <c r="C198" s="4" t="s">
        <v>27</v>
      </c>
      <c r="D198" s="65"/>
      <c r="E198" s="66"/>
      <c r="F198" s="68"/>
      <c r="G198" s="68"/>
      <c r="H198" s="68"/>
      <c r="I198" s="51">
        <f>D198+E198</f>
        <v>0</v>
      </c>
      <c r="J198" s="56"/>
      <c r="K198" s="81">
        <f>SUM(I198:I199)-SUM(J198:J199)</f>
        <v>0</v>
      </c>
      <c r="L198" s="83">
        <f>IF(K198&lt;=0,0,RANK(K198,K$4:K$304,0))</f>
        <v>0</v>
      </c>
    </row>
    <row r="199" spans="1:12" s="55" customFormat="1" ht="15.75" customHeight="1" thickBot="1">
      <c r="A199" s="78"/>
      <c r="B199" s="80"/>
      <c r="C199" s="5" t="s">
        <v>0</v>
      </c>
      <c r="D199" s="69"/>
      <c r="E199" s="70"/>
      <c r="F199" s="70"/>
      <c r="G199" s="70"/>
      <c r="H199" s="70"/>
      <c r="I199" s="57">
        <f>IF(D199&gt;0,10-D199-(IF(H199&gt;0,(SUM(E199:H199)-(MIN(E199:H199)+MAX(E199:H199)))/2,(E199+F199)/2)),0)</f>
        <v>0</v>
      </c>
      <c r="J199" s="58"/>
      <c r="K199" s="82"/>
      <c r="L199" s="84"/>
    </row>
    <row r="200" spans="1:12" s="55" customFormat="1" ht="15.75">
      <c r="A200" s="78">
        <v>99</v>
      </c>
      <c r="B200" s="79"/>
      <c r="C200" s="4" t="s">
        <v>27</v>
      </c>
      <c r="D200" s="65"/>
      <c r="E200" s="66"/>
      <c r="F200" s="68"/>
      <c r="G200" s="68"/>
      <c r="H200" s="68"/>
      <c r="I200" s="51">
        <f>D200+E200</f>
        <v>0</v>
      </c>
      <c r="J200" s="56"/>
      <c r="K200" s="81">
        <f>SUM(I200:I201)-SUM(J200:J201)</f>
        <v>0</v>
      </c>
      <c r="L200" s="83">
        <f>IF(K200&lt;=0,0,RANK(K200,K$4:K$304,0))</f>
        <v>0</v>
      </c>
    </row>
    <row r="201" spans="1:12" s="55" customFormat="1" ht="16.5" thickBot="1">
      <c r="A201" s="78"/>
      <c r="B201" s="80"/>
      <c r="C201" s="5" t="s">
        <v>0</v>
      </c>
      <c r="D201" s="69"/>
      <c r="E201" s="70"/>
      <c r="F201" s="70"/>
      <c r="G201" s="70"/>
      <c r="H201" s="70"/>
      <c r="I201" s="57">
        <f>IF(D201&gt;0,10-D201-(IF(H201&gt;0,(SUM(E201:H201)-(MIN(E201:H201)+MAX(E201:H201)))/2,(E201+F201)/2)),0)</f>
        <v>0</v>
      </c>
      <c r="J201" s="58"/>
      <c r="K201" s="82"/>
      <c r="L201" s="84"/>
    </row>
    <row r="202" spans="1:12" s="55" customFormat="1" ht="15.75" customHeight="1">
      <c r="A202" s="78">
        <v>100</v>
      </c>
      <c r="B202" s="79"/>
      <c r="C202" s="4" t="s">
        <v>27</v>
      </c>
      <c r="D202" s="65"/>
      <c r="E202" s="66"/>
      <c r="F202" s="68"/>
      <c r="G202" s="68"/>
      <c r="H202" s="68"/>
      <c r="I202" s="51">
        <f>D202+E202</f>
        <v>0</v>
      </c>
      <c r="J202" s="56"/>
      <c r="K202" s="81">
        <f>SUM(I202:I203)-SUM(J202:J203)</f>
        <v>0</v>
      </c>
      <c r="L202" s="83">
        <f>IF(K202&lt;=0,0,RANK(K202,K$4:K$304,0))</f>
        <v>0</v>
      </c>
    </row>
    <row r="203" spans="1:12" s="55" customFormat="1" ht="15.75" customHeight="1" thickBot="1">
      <c r="A203" s="78"/>
      <c r="B203" s="80"/>
      <c r="C203" s="5" t="s">
        <v>0</v>
      </c>
      <c r="D203" s="69"/>
      <c r="E203" s="70"/>
      <c r="F203" s="70"/>
      <c r="G203" s="70"/>
      <c r="H203" s="70"/>
      <c r="I203" s="57">
        <f>IF(D203&gt;0,10-D203-(IF(H203&gt;0,(SUM(E203:H203)-(MIN(E203:H203)+MAX(E203:H203)))/2,(E203+F203)/2)),0)</f>
        <v>0</v>
      </c>
      <c r="J203" s="58"/>
      <c r="K203" s="82"/>
      <c r="L203" s="84"/>
    </row>
    <row r="204" spans="1:12" s="55" customFormat="1" ht="15.75" customHeight="1">
      <c r="A204" s="78">
        <v>101</v>
      </c>
      <c r="B204" s="79"/>
      <c r="C204" s="4" t="s">
        <v>27</v>
      </c>
      <c r="D204" s="65"/>
      <c r="E204" s="66"/>
      <c r="F204" s="68"/>
      <c r="G204" s="68"/>
      <c r="H204" s="68"/>
      <c r="I204" s="51">
        <f>D204+E204</f>
        <v>0</v>
      </c>
      <c r="J204" s="56"/>
      <c r="K204" s="81">
        <f>SUM(I204:I205)-SUM(J204:J205)</f>
        <v>0</v>
      </c>
      <c r="L204" s="83">
        <f>IF(K204&lt;=0,0,RANK(K204,K$4:K$304,0))</f>
        <v>0</v>
      </c>
    </row>
    <row r="205" spans="1:12" s="55" customFormat="1" ht="15.75" customHeight="1" thickBot="1">
      <c r="A205" s="78"/>
      <c r="B205" s="80"/>
      <c r="C205" s="5" t="s">
        <v>0</v>
      </c>
      <c r="D205" s="69"/>
      <c r="E205" s="70"/>
      <c r="F205" s="70"/>
      <c r="G205" s="70"/>
      <c r="H205" s="70"/>
      <c r="I205" s="57">
        <f>IF(D205&gt;0,10-D205-(IF(H205&gt;0,(SUM(E205:H205)-(MIN(E205:H205)+MAX(E205:H205)))/2,(E205+F205)/2)),0)</f>
        <v>0</v>
      </c>
      <c r="J205" s="58"/>
      <c r="K205" s="82"/>
      <c r="L205" s="84"/>
    </row>
    <row r="206" spans="1:12" s="55" customFormat="1" ht="15.75" customHeight="1">
      <c r="A206" s="78">
        <v>102</v>
      </c>
      <c r="B206" s="79"/>
      <c r="C206" s="4" t="s">
        <v>27</v>
      </c>
      <c r="D206" s="65"/>
      <c r="E206" s="66"/>
      <c r="F206" s="68"/>
      <c r="G206" s="68"/>
      <c r="H206" s="68"/>
      <c r="I206" s="51">
        <f>D206+E206</f>
        <v>0</v>
      </c>
      <c r="J206" s="56"/>
      <c r="K206" s="81">
        <f>SUM(I206:I207)-SUM(J206:J207)</f>
        <v>0</v>
      </c>
      <c r="L206" s="83">
        <f>IF(K206&lt;=0,0,RANK(K206,K$4:K$304,0))</f>
        <v>0</v>
      </c>
    </row>
    <row r="207" spans="1:12" s="55" customFormat="1" ht="15.75" customHeight="1" thickBot="1">
      <c r="A207" s="78"/>
      <c r="B207" s="80"/>
      <c r="C207" s="5" t="s">
        <v>0</v>
      </c>
      <c r="D207" s="69"/>
      <c r="E207" s="70"/>
      <c r="F207" s="70"/>
      <c r="G207" s="70"/>
      <c r="H207" s="70"/>
      <c r="I207" s="57">
        <f>IF(D207&gt;0,10-D207-(IF(H207&gt;0,(SUM(E207:H207)-(MIN(E207:H207)+MAX(E207:H207)))/2,(E207+F207)/2)),0)</f>
        <v>0</v>
      </c>
      <c r="J207" s="58"/>
      <c r="K207" s="82"/>
      <c r="L207" s="84"/>
    </row>
    <row r="208" spans="1:12" s="55" customFormat="1" ht="15.75" customHeight="1">
      <c r="A208" s="78">
        <v>103</v>
      </c>
      <c r="B208" s="79"/>
      <c r="C208" s="4" t="s">
        <v>27</v>
      </c>
      <c r="D208" s="65"/>
      <c r="E208" s="66"/>
      <c r="F208" s="68"/>
      <c r="G208" s="68"/>
      <c r="H208" s="68"/>
      <c r="I208" s="51">
        <f>D208+E208</f>
        <v>0</v>
      </c>
      <c r="J208" s="56"/>
      <c r="K208" s="81">
        <f>SUM(I208:I209)-SUM(J208:J209)</f>
        <v>0</v>
      </c>
      <c r="L208" s="83">
        <f>IF(K208&lt;=0,0,RANK(K208,K$4:K$304,0))</f>
        <v>0</v>
      </c>
    </row>
    <row r="209" spans="1:12" s="55" customFormat="1" ht="15.75" customHeight="1" thickBot="1">
      <c r="A209" s="78"/>
      <c r="B209" s="80"/>
      <c r="C209" s="5" t="s">
        <v>0</v>
      </c>
      <c r="D209" s="69"/>
      <c r="E209" s="70"/>
      <c r="F209" s="70"/>
      <c r="G209" s="70"/>
      <c r="H209" s="70"/>
      <c r="I209" s="57">
        <f>IF(D209&gt;0,10-D209-(IF(H209&gt;0,(SUM(E209:H209)-(MIN(E209:H209)+MAX(E209:H209)))/2,(E209+F209)/2)),0)</f>
        <v>0</v>
      </c>
      <c r="J209" s="58"/>
      <c r="K209" s="82"/>
      <c r="L209" s="84"/>
    </row>
    <row r="210" spans="1:12" s="55" customFormat="1" ht="15.75" customHeight="1">
      <c r="A210" s="78">
        <v>104</v>
      </c>
      <c r="B210" s="79"/>
      <c r="C210" s="4" t="s">
        <v>27</v>
      </c>
      <c r="D210" s="65"/>
      <c r="E210" s="66"/>
      <c r="F210" s="68"/>
      <c r="G210" s="68"/>
      <c r="H210" s="68"/>
      <c r="I210" s="51">
        <f>D210+E210</f>
        <v>0</v>
      </c>
      <c r="J210" s="56"/>
      <c r="K210" s="81">
        <f>SUM(I210:I211)-SUM(J210:J211)</f>
        <v>0</v>
      </c>
      <c r="L210" s="83">
        <f>IF(K210&lt;=0,0,RANK(K210,K$4:K$304,0))</f>
        <v>0</v>
      </c>
    </row>
    <row r="211" spans="1:12" s="55" customFormat="1" ht="15.75" customHeight="1" thickBot="1">
      <c r="A211" s="78"/>
      <c r="B211" s="80"/>
      <c r="C211" s="5" t="s">
        <v>0</v>
      </c>
      <c r="D211" s="69"/>
      <c r="E211" s="70"/>
      <c r="F211" s="70"/>
      <c r="G211" s="70"/>
      <c r="H211" s="70"/>
      <c r="I211" s="57">
        <f>IF(D211&gt;0,10-D211-(IF(H211&gt;0,(SUM(E211:H211)-(MIN(E211:H211)+MAX(E211:H211)))/2,(E211+F211)/2)),0)</f>
        <v>0</v>
      </c>
      <c r="J211" s="58"/>
      <c r="K211" s="82"/>
      <c r="L211" s="84"/>
    </row>
    <row r="212" spans="1:12" s="55" customFormat="1" ht="15.75" customHeight="1">
      <c r="A212" s="78">
        <v>105</v>
      </c>
      <c r="B212" s="79"/>
      <c r="C212" s="4" t="s">
        <v>27</v>
      </c>
      <c r="D212" s="65"/>
      <c r="E212" s="66"/>
      <c r="F212" s="68"/>
      <c r="G212" s="68"/>
      <c r="H212" s="68"/>
      <c r="I212" s="51">
        <f>D212+E212</f>
        <v>0</v>
      </c>
      <c r="J212" s="56"/>
      <c r="K212" s="81">
        <f>SUM(I212:I213)-SUM(J212:J213)</f>
        <v>0</v>
      </c>
      <c r="L212" s="83">
        <f>IF(K212&lt;=0,0,RANK(K212,K$4:K$304,0))</f>
        <v>0</v>
      </c>
    </row>
    <row r="213" spans="1:12" s="55" customFormat="1" ht="15.75" customHeight="1" thickBot="1">
      <c r="A213" s="78"/>
      <c r="B213" s="80"/>
      <c r="C213" s="5" t="s">
        <v>0</v>
      </c>
      <c r="D213" s="69"/>
      <c r="E213" s="70"/>
      <c r="F213" s="70"/>
      <c r="G213" s="70"/>
      <c r="H213" s="70"/>
      <c r="I213" s="57">
        <f>IF(D213&gt;0,10-D213-(IF(H213&gt;0,(SUM(E213:H213)-(MIN(E213:H213)+MAX(E213:H213)))/2,(E213+F213)/2)),0)</f>
        <v>0</v>
      </c>
      <c r="J213" s="58"/>
      <c r="K213" s="82"/>
      <c r="L213" s="84"/>
    </row>
    <row r="214" spans="1:12" s="55" customFormat="1" ht="15.75" customHeight="1">
      <c r="A214" s="78">
        <v>106</v>
      </c>
      <c r="B214" s="79"/>
      <c r="C214" s="4" t="s">
        <v>27</v>
      </c>
      <c r="D214" s="65"/>
      <c r="E214" s="66"/>
      <c r="F214" s="68"/>
      <c r="G214" s="68"/>
      <c r="H214" s="68"/>
      <c r="I214" s="51">
        <f>D214+E214</f>
        <v>0</v>
      </c>
      <c r="J214" s="56"/>
      <c r="K214" s="81">
        <f>SUM(I214:I215)-SUM(J214:J215)</f>
        <v>0</v>
      </c>
      <c r="L214" s="83">
        <f>IF(K214&lt;=0,0,RANK(K214,K$4:K$304,0))</f>
        <v>0</v>
      </c>
    </row>
    <row r="215" spans="1:12" s="55" customFormat="1" ht="15.75" customHeight="1" thickBot="1">
      <c r="A215" s="78"/>
      <c r="B215" s="80"/>
      <c r="C215" s="5" t="s">
        <v>0</v>
      </c>
      <c r="D215" s="69"/>
      <c r="E215" s="70"/>
      <c r="F215" s="70"/>
      <c r="G215" s="70"/>
      <c r="H215" s="70"/>
      <c r="I215" s="57">
        <f>IF(D215&gt;0,10-D215-(IF(H215&gt;0,(SUM(E215:H215)-(MIN(E215:H215)+MAX(E215:H215)))/2,(E215+F215)/2)),0)</f>
        <v>0</v>
      </c>
      <c r="J215" s="58"/>
      <c r="K215" s="82"/>
      <c r="L215" s="84"/>
    </row>
    <row r="216" spans="1:12" s="55" customFormat="1" ht="15.75" customHeight="1">
      <c r="A216" s="78">
        <v>107</v>
      </c>
      <c r="B216" s="79"/>
      <c r="C216" s="4" t="s">
        <v>27</v>
      </c>
      <c r="D216" s="65"/>
      <c r="E216" s="66"/>
      <c r="F216" s="68"/>
      <c r="G216" s="68"/>
      <c r="H216" s="68"/>
      <c r="I216" s="51">
        <f>D216+E216</f>
        <v>0</v>
      </c>
      <c r="J216" s="56"/>
      <c r="K216" s="81">
        <f>SUM(I216:I217)-SUM(J216:J217)</f>
        <v>0</v>
      </c>
      <c r="L216" s="83">
        <f>IF(K216&lt;=0,0,RANK(K216,K$4:K$304,0))</f>
        <v>0</v>
      </c>
    </row>
    <row r="217" spans="1:12" s="55" customFormat="1" ht="15.75" customHeight="1" thickBot="1">
      <c r="A217" s="78"/>
      <c r="B217" s="80"/>
      <c r="C217" s="5" t="s">
        <v>0</v>
      </c>
      <c r="D217" s="69"/>
      <c r="E217" s="70"/>
      <c r="F217" s="70"/>
      <c r="G217" s="70"/>
      <c r="H217" s="70"/>
      <c r="I217" s="57">
        <f>IF(D217&gt;0,10-D217-(IF(H217&gt;0,(SUM(E217:H217)-(MIN(E217:H217)+MAX(E217:H217)))/2,(E217+F217)/2)),0)</f>
        <v>0</v>
      </c>
      <c r="J217" s="58"/>
      <c r="K217" s="82"/>
      <c r="L217" s="84"/>
    </row>
    <row r="218" spans="1:12" s="55" customFormat="1" ht="15.75" customHeight="1">
      <c r="A218" s="78">
        <v>108</v>
      </c>
      <c r="B218" s="79"/>
      <c r="C218" s="4" t="s">
        <v>27</v>
      </c>
      <c r="D218" s="65"/>
      <c r="E218" s="66"/>
      <c r="F218" s="68"/>
      <c r="G218" s="68"/>
      <c r="H218" s="68"/>
      <c r="I218" s="51">
        <f>D218+E218</f>
        <v>0</v>
      </c>
      <c r="J218" s="56"/>
      <c r="K218" s="81">
        <f>SUM(I218:I219)-SUM(J218:J219)</f>
        <v>0</v>
      </c>
      <c r="L218" s="83">
        <f>IF(K218&lt;=0,0,RANK(K218,K$4:K$304,0))</f>
        <v>0</v>
      </c>
    </row>
    <row r="219" spans="1:12" s="55" customFormat="1" ht="15.75" customHeight="1" thickBot="1">
      <c r="A219" s="78"/>
      <c r="B219" s="80"/>
      <c r="C219" s="5" t="s">
        <v>0</v>
      </c>
      <c r="D219" s="69"/>
      <c r="E219" s="70"/>
      <c r="F219" s="70"/>
      <c r="G219" s="70"/>
      <c r="H219" s="70"/>
      <c r="I219" s="57">
        <f>IF(D219&gt;0,10-D219-(IF(H219&gt;0,(SUM(E219:H219)-(MIN(E219:H219)+MAX(E219:H219)))/2,(E219+F219)/2)),0)</f>
        <v>0</v>
      </c>
      <c r="J219" s="58"/>
      <c r="K219" s="82"/>
      <c r="L219" s="84"/>
    </row>
    <row r="220" spans="1:12" s="55" customFormat="1" ht="15.75" customHeight="1">
      <c r="A220" s="78">
        <v>109</v>
      </c>
      <c r="B220" s="79"/>
      <c r="C220" s="4" t="s">
        <v>27</v>
      </c>
      <c r="D220" s="65"/>
      <c r="E220" s="66"/>
      <c r="F220" s="68"/>
      <c r="G220" s="68"/>
      <c r="H220" s="68"/>
      <c r="I220" s="51">
        <f>D220+E220</f>
        <v>0</v>
      </c>
      <c r="J220" s="56"/>
      <c r="K220" s="81">
        <f>SUM(I220:I221)-SUM(J220:J221)</f>
        <v>0</v>
      </c>
      <c r="L220" s="83">
        <f>IF(K220&lt;=0,0,RANK(K220,K$4:K$304,0))</f>
        <v>0</v>
      </c>
    </row>
    <row r="221" spans="1:12" s="55" customFormat="1" ht="15.75" customHeight="1" thickBot="1">
      <c r="A221" s="78"/>
      <c r="B221" s="80"/>
      <c r="C221" s="5" t="s">
        <v>0</v>
      </c>
      <c r="D221" s="69"/>
      <c r="E221" s="70"/>
      <c r="F221" s="70"/>
      <c r="G221" s="70"/>
      <c r="H221" s="70"/>
      <c r="I221" s="57">
        <f>IF(D221&gt;0,10-D221-(IF(H221&gt;0,(SUM(E221:H221)-(MIN(E221:H221)+MAX(E221:H221)))/2,(E221+F221)/2)),0)</f>
        <v>0</v>
      </c>
      <c r="J221" s="58"/>
      <c r="K221" s="82"/>
      <c r="L221" s="84"/>
    </row>
    <row r="222" spans="1:12" s="55" customFormat="1" ht="15.75" customHeight="1">
      <c r="A222" s="78">
        <v>110</v>
      </c>
      <c r="B222" s="79"/>
      <c r="C222" s="4" t="s">
        <v>27</v>
      </c>
      <c r="D222" s="65"/>
      <c r="E222" s="66"/>
      <c r="F222" s="68"/>
      <c r="G222" s="68"/>
      <c r="H222" s="68"/>
      <c r="I222" s="51">
        <f>D222+E222</f>
        <v>0</v>
      </c>
      <c r="J222" s="56"/>
      <c r="K222" s="81">
        <f>SUM(I222:I223)-SUM(J222:J223)</f>
        <v>0</v>
      </c>
      <c r="L222" s="83">
        <f>IF(K222&lt;=0,0,RANK(K222,K$4:K$304,0))</f>
        <v>0</v>
      </c>
    </row>
    <row r="223" spans="1:12" s="55" customFormat="1" ht="15.75" customHeight="1" thickBot="1">
      <c r="A223" s="78"/>
      <c r="B223" s="80"/>
      <c r="C223" s="5" t="s">
        <v>0</v>
      </c>
      <c r="D223" s="69"/>
      <c r="E223" s="70"/>
      <c r="F223" s="70"/>
      <c r="G223" s="70"/>
      <c r="H223" s="70"/>
      <c r="I223" s="57">
        <f>IF(D223&gt;0,10-D223-(IF(H223&gt;0,(SUM(E223:H223)-(MIN(E223:H223)+MAX(E223:H223)))/2,(E223+F223)/2)),0)</f>
        <v>0</v>
      </c>
      <c r="J223" s="58"/>
      <c r="K223" s="82"/>
      <c r="L223" s="84"/>
    </row>
    <row r="224" spans="1:12" s="55" customFormat="1" ht="15.75" customHeight="1">
      <c r="A224" s="78">
        <v>111</v>
      </c>
      <c r="B224" s="79"/>
      <c r="C224" s="4" t="s">
        <v>27</v>
      </c>
      <c r="D224" s="65"/>
      <c r="E224" s="66"/>
      <c r="F224" s="68"/>
      <c r="G224" s="68"/>
      <c r="H224" s="68"/>
      <c r="I224" s="51">
        <f>D224+E224</f>
        <v>0</v>
      </c>
      <c r="J224" s="56"/>
      <c r="K224" s="81">
        <f>SUM(I224:I225)-SUM(J224:J225)</f>
        <v>0</v>
      </c>
      <c r="L224" s="83">
        <f>IF(K224&lt;=0,0,RANK(K224,K$4:K$304,0))</f>
        <v>0</v>
      </c>
    </row>
    <row r="225" spans="1:12" s="55" customFormat="1" ht="15.75" customHeight="1" thickBot="1">
      <c r="A225" s="78"/>
      <c r="B225" s="80"/>
      <c r="C225" s="5" t="s">
        <v>0</v>
      </c>
      <c r="D225" s="69"/>
      <c r="E225" s="70"/>
      <c r="F225" s="70"/>
      <c r="G225" s="70"/>
      <c r="H225" s="70"/>
      <c r="I225" s="57">
        <f>IF(D225&gt;0,10-D225-(IF(H225&gt;0,(SUM(E225:H225)-(MIN(E225:H225)+MAX(E225:H225)))/2,(E225+F225)/2)),0)</f>
        <v>0</v>
      </c>
      <c r="J225" s="58"/>
      <c r="K225" s="82"/>
      <c r="L225" s="84"/>
    </row>
    <row r="226" spans="1:12" s="55" customFormat="1" ht="15.75" customHeight="1">
      <c r="A226" s="78">
        <v>112</v>
      </c>
      <c r="B226" s="79"/>
      <c r="C226" s="4" t="s">
        <v>27</v>
      </c>
      <c r="D226" s="65"/>
      <c r="E226" s="66"/>
      <c r="F226" s="68"/>
      <c r="G226" s="68"/>
      <c r="H226" s="68"/>
      <c r="I226" s="51">
        <f>D226+E226</f>
        <v>0</v>
      </c>
      <c r="J226" s="56"/>
      <c r="K226" s="81">
        <f>SUM(I226:I227)-SUM(J226:J227)</f>
        <v>0</v>
      </c>
      <c r="L226" s="83">
        <f>IF(K226&lt;=0,0,RANK(K226,K$4:K$304,0))</f>
        <v>0</v>
      </c>
    </row>
    <row r="227" spans="1:12" s="55" customFormat="1" ht="15.75" customHeight="1" thickBot="1">
      <c r="A227" s="78"/>
      <c r="B227" s="80"/>
      <c r="C227" s="5" t="s">
        <v>0</v>
      </c>
      <c r="D227" s="69"/>
      <c r="E227" s="70"/>
      <c r="F227" s="70"/>
      <c r="G227" s="70"/>
      <c r="H227" s="70"/>
      <c r="I227" s="57">
        <f>IF(D227&gt;0,10-D227-(IF(H227&gt;0,(SUM(E227:H227)-(MIN(E227:H227)+MAX(E227:H227)))/2,(E227+F227)/2)),0)</f>
        <v>0</v>
      </c>
      <c r="J227" s="58"/>
      <c r="K227" s="82"/>
      <c r="L227" s="84"/>
    </row>
    <row r="228" spans="1:12" s="55" customFormat="1" ht="15.75" customHeight="1">
      <c r="A228" s="78">
        <v>113</v>
      </c>
      <c r="B228" s="79"/>
      <c r="C228" s="4" t="s">
        <v>27</v>
      </c>
      <c r="D228" s="65"/>
      <c r="E228" s="66"/>
      <c r="F228" s="68"/>
      <c r="G228" s="68"/>
      <c r="H228" s="68"/>
      <c r="I228" s="51">
        <f>D228+E228</f>
        <v>0</v>
      </c>
      <c r="J228" s="56"/>
      <c r="K228" s="81">
        <f>SUM(I228:I229)-SUM(J228:J229)</f>
        <v>0</v>
      </c>
      <c r="L228" s="83">
        <f>IF(K228&lt;=0,0,RANK(K228,K$4:K$304,0))</f>
        <v>0</v>
      </c>
    </row>
    <row r="229" spans="1:12" s="55" customFormat="1" ht="15.75" customHeight="1" thickBot="1">
      <c r="A229" s="78"/>
      <c r="B229" s="80"/>
      <c r="C229" s="5" t="s">
        <v>0</v>
      </c>
      <c r="D229" s="69"/>
      <c r="E229" s="70"/>
      <c r="F229" s="70"/>
      <c r="G229" s="70"/>
      <c r="H229" s="70"/>
      <c r="I229" s="57">
        <f>IF(D229&gt;0,10-D229-(IF(H229&gt;0,(SUM(E229:H229)-(MIN(E229:H229)+MAX(E229:H229)))/2,(E229+F229)/2)),0)</f>
        <v>0</v>
      </c>
      <c r="J229" s="58"/>
      <c r="K229" s="82"/>
      <c r="L229" s="84"/>
    </row>
    <row r="230" spans="1:12" s="55" customFormat="1" ht="15.75" customHeight="1">
      <c r="A230" s="78">
        <v>114</v>
      </c>
      <c r="B230" s="79"/>
      <c r="C230" s="4" t="s">
        <v>27</v>
      </c>
      <c r="D230" s="65"/>
      <c r="E230" s="66"/>
      <c r="F230" s="68"/>
      <c r="G230" s="68"/>
      <c r="H230" s="68"/>
      <c r="I230" s="51">
        <f>D230+E230</f>
        <v>0</v>
      </c>
      <c r="J230" s="56"/>
      <c r="K230" s="81">
        <f>SUM(I230:I231)-SUM(J230:J231)</f>
        <v>0</v>
      </c>
      <c r="L230" s="83">
        <f>IF(K230&lt;=0,0,RANK(K230,K$4:K$304,0))</f>
        <v>0</v>
      </c>
    </row>
    <row r="231" spans="1:12" s="55" customFormat="1" ht="15.75" customHeight="1" thickBot="1">
      <c r="A231" s="78"/>
      <c r="B231" s="80"/>
      <c r="C231" s="5" t="s">
        <v>0</v>
      </c>
      <c r="D231" s="69"/>
      <c r="E231" s="70"/>
      <c r="F231" s="70"/>
      <c r="G231" s="70"/>
      <c r="H231" s="70"/>
      <c r="I231" s="57">
        <f>IF(D231&gt;0,10-D231-(IF(H231&gt;0,(SUM(E231:H231)-(MIN(E231:H231)+MAX(E231:H231)))/2,(E231+F231)/2)),0)</f>
        <v>0</v>
      </c>
      <c r="J231" s="58"/>
      <c r="K231" s="82"/>
      <c r="L231" s="84"/>
    </row>
    <row r="232" spans="1:12" s="55" customFormat="1" ht="15.75" customHeight="1">
      <c r="A232" s="78">
        <v>115</v>
      </c>
      <c r="B232" s="79"/>
      <c r="C232" s="4" t="s">
        <v>27</v>
      </c>
      <c r="D232" s="65"/>
      <c r="E232" s="66"/>
      <c r="F232" s="68"/>
      <c r="G232" s="68"/>
      <c r="H232" s="68"/>
      <c r="I232" s="51">
        <f>D232+E232</f>
        <v>0</v>
      </c>
      <c r="J232" s="56"/>
      <c r="K232" s="81">
        <f>SUM(I232:I233)-SUM(J232:J233)</f>
        <v>0</v>
      </c>
      <c r="L232" s="83">
        <f>IF(K232&lt;=0,0,RANK(K232,K$4:K$304,0))</f>
        <v>0</v>
      </c>
    </row>
    <row r="233" spans="1:12" s="55" customFormat="1" ht="15.75" customHeight="1" thickBot="1">
      <c r="A233" s="78"/>
      <c r="B233" s="80"/>
      <c r="C233" s="5" t="s">
        <v>0</v>
      </c>
      <c r="D233" s="69"/>
      <c r="E233" s="70"/>
      <c r="F233" s="70"/>
      <c r="G233" s="70"/>
      <c r="H233" s="70"/>
      <c r="I233" s="57">
        <f>IF(D233&gt;0,10-D233-(IF(H233&gt;0,(SUM(E233:H233)-(MIN(E233:H233)+MAX(E233:H233)))/2,(E233+F233)/2)),0)</f>
        <v>0</v>
      </c>
      <c r="J233" s="58"/>
      <c r="K233" s="82"/>
      <c r="L233" s="84"/>
    </row>
    <row r="234" spans="1:12" s="55" customFormat="1" ht="15.75" customHeight="1">
      <c r="A234" s="78">
        <v>116</v>
      </c>
      <c r="B234" s="79"/>
      <c r="C234" s="4" t="s">
        <v>27</v>
      </c>
      <c r="D234" s="65"/>
      <c r="E234" s="66"/>
      <c r="F234" s="68"/>
      <c r="G234" s="68"/>
      <c r="H234" s="68"/>
      <c r="I234" s="51">
        <f>D234+E234</f>
        <v>0</v>
      </c>
      <c r="J234" s="56"/>
      <c r="K234" s="81">
        <f>SUM(I234:I235)-SUM(J234:J235)</f>
        <v>0</v>
      </c>
      <c r="L234" s="83">
        <f>IF(K234&lt;=0,0,RANK(K234,K$4:K$304,0))</f>
        <v>0</v>
      </c>
    </row>
    <row r="235" spans="1:12" s="55" customFormat="1" ht="15.75" customHeight="1" thickBot="1">
      <c r="A235" s="78"/>
      <c r="B235" s="80"/>
      <c r="C235" s="5" t="s">
        <v>0</v>
      </c>
      <c r="D235" s="69"/>
      <c r="E235" s="70"/>
      <c r="F235" s="70"/>
      <c r="G235" s="70"/>
      <c r="H235" s="70"/>
      <c r="I235" s="57">
        <f>IF(D235&gt;0,10-D235-(IF(H235&gt;0,(SUM(E235:H235)-(MIN(E235:H235)+MAX(E235:H235)))/2,(E235+F235)/2)),0)</f>
        <v>0</v>
      </c>
      <c r="J235" s="58"/>
      <c r="K235" s="82"/>
      <c r="L235" s="84"/>
    </row>
    <row r="236" spans="1:12" s="55" customFormat="1" ht="15.75" customHeight="1">
      <c r="A236" s="78">
        <v>117</v>
      </c>
      <c r="B236" s="79"/>
      <c r="C236" s="4" t="s">
        <v>27</v>
      </c>
      <c r="D236" s="65"/>
      <c r="E236" s="66"/>
      <c r="F236" s="68"/>
      <c r="G236" s="68"/>
      <c r="H236" s="68"/>
      <c r="I236" s="51">
        <f>D236+E236</f>
        <v>0</v>
      </c>
      <c r="J236" s="56"/>
      <c r="K236" s="81">
        <f>SUM(I236:I237)-SUM(J236:J237)</f>
        <v>0</v>
      </c>
      <c r="L236" s="83">
        <f>IF(K236&lt;=0,0,RANK(K236,K$4:K$304,0))</f>
        <v>0</v>
      </c>
    </row>
    <row r="237" spans="1:12" s="55" customFormat="1" ht="15.75" customHeight="1" thickBot="1">
      <c r="A237" s="78"/>
      <c r="B237" s="80"/>
      <c r="C237" s="5" t="s">
        <v>0</v>
      </c>
      <c r="D237" s="69"/>
      <c r="E237" s="70"/>
      <c r="F237" s="70"/>
      <c r="G237" s="70"/>
      <c r="H237" s="70"/>
      <c r="I237" s="57">
        <f>IF(D237&gt;0,10-D237-(IF(H237&gt;0,(SUM(E237:H237)-(MIN(E237:H237)+MAX(E237:H237)))/2,(E237+F237)/2)),0)</f>
        <v>0</v>
      </c>
      <c r="J237" s="58"/>
      <c r="K237" s="82"/>
      <c r="L237" s="84"/>
    </row>
    <row r="238" spans="1:12" s="55" customFormat="1" ht="15.75" customHeight="1">
      <c r="A238" s="78">
        <v>118</v>
      </c>
      <c r="B238" s="79"/>
      <c r="C238" s="4" t="s">
        <v>27</v>
      </c>
      <c r="D238" s="65"/>
      <c r="E238" s="66"/>
      <c r="F238" s="68"/>
      <c r="G238" s="68"/>
      <c r="H238" s="68"/>
      <c r="I238" s="51">
        <f>D238+E238</f>
        <v>0</v>
      </c>
      <c r="J238" s="56"/>
      <c r="K238" s="81">
        <f>SUM(I238:I239)-SUM(J238:J239)</f>
        <v>0</v>
      </c>
      <c r="L238" s="83">
        <f>IF(K238&lt;=0,0,RANK(K238,K$4:K$304,0))</f>
        <v>0</v>
      </c>
    </row>
    <row r="239" spans="1:12" s="55" customFormat="1" ht="15.75" customHeight="1" thickBot="1">
      <c r="A239" s="78"/>
      <c r="B239" s="80"/>
      <c r="C239" s="5" t="s">
        <v>0</v>
      </c>
      <c r="D239" s="69"/>
      <c r="E239" s="70"/>
      <c r="F239" s="70"/>
      <c r="G239" s="70"/>
      <c r="H239" s="70"/>
      <c r="I239" s="57">
        <f>IF(D239&gt;0,10-D239-(IF(H239&gt;0,(SUM(E239:H239)-(MIN(E239:H239)+MAX(E239:H239)))/2,(E239+F239)/2)),0)</f>
        <v>0</v>
      </c>
      <c r="J239" s="58"/>
      <c r="K239" s="82"/>
      <c r="L239" s="84"/>
    </row>
    <row r="240" spans="1:12" s="55" customFormat="1" ht="15.75" customHeight="1">
      <c r="A240" s="78">
        <v>119</v>
      </c>
      <c r="B240" s="79"/>
      <c r="C240" s="4" t="s">
        <v>27</v>
      </c>
      <c r="D240" s="65"/>
      <c r="E240" s="66"/>
      <c r="F240" s="68"/>
      <c r="G240" s="68"/>
      <c r="H240" s="68"/>
      <c r="I240" s="51">
        <f>D240+E240</f>
        <v>0</v>
      </c>
      <c r="J240" s="56"/>
      <c r="K240" s="81">
        <f>SUM(I240:I241)-SUM(J240:J241)</f>
        <v>0</v>
      </c>
      <c r="L240" s="83">
        <f>IF(K240&lt;=0,0,RANK(K240,K$4:K$304,0))</f>
        <v>0</v>
      </c>
    </row>
    <row r="241" spans="1:12" s="55" customFormat="1" ht="15.75" customHeight="1" thickBot="1">
      <c r="A241" s="78"/>
      <c r="B241" s="80"/>
      <c r="C241" s="5" t="s">
        <v>0</v>
      </c>
      <c r="D241" s="69"/>
      <c r="E241" s="70"/>
      <c r="F241" s="70"/>
      <c r="G241" s="70"/>
      <c r="H241" s="70"/>
      <c r="I241" s="57">
        <f>IF(D241&gt;0,10-D241-(IF(H241&gt;0,(SUM(E241:H241)-(MIN(E241:H241)+MAX(E241:H241)))/2,(E241+F241)/2)),0)</f>
        <v>0</v>
      </c>
      <c r="J241" s="58"/>
      <c r="K241" s="82"/>
      <c r="L241" s="84"/>
    </row>
    <row r="242" spans="1:12" s="55" customFormat="1" ht="15.75" customHeight="1">
      <c r="A242" s="78">
        <v>120</v>
      </c>
      <c r="B242" s="79"/>
      <c r="C242" s="4" t="s">
        <v>27</v>
      </c>
      <c r="D242" s="65"/>
      <c r="E242" s="66"/>
      <c r="F242" s="68"/>
      <c r="G242" s="68"/>
      <c r="H242" s="68"/>
      <c r="I242" s="51">
        <f>D242+E242</f>
        <v>0</v>
      </c>
      <c r="J242" s="56"/>
      <c r="K242" s="81">
        <f>SUM(I242:I243)-SUM(J242:J243)</f>
        <v>0</v>
      </c>
      <c r="L242" s="83">
        <f>IF(K242&lt;=0,0,RANK(K242,K$4:K$304,0))</f>
        <v>0</v>
      </c>
    </row>
    <row r="243" spans="1:12" s="55" customFormat="1" ht="15.75" customHeight="1" thickBot="1">
      <c r="A243" s="78"/>
      <c r="B243" s="80"/>
      <c r="C243" s="5" t="s">
        <v>0</v>
      </c>
      <c r="D243" s="69"/>
      <c r="E243" s="70"/>
      <c r="F243" s="70"/>
      <c r="G243" s="70"/>
      <c r="H243" s="70"/>
      <c r="I243" s="57">
        <f>IF(D243&gt;0,10-D243-(IF(H243&gt;0,(SUM(E243:H243)-(MIN(E243:H243)+MAX(E243:H243)))/2,(E243+F243)/2)),0)</f>
        <v>0</v>
      </c>
      <c r="J243" s="58"/>
      <c r="K243" s="82"/>
      <c r="L243" s="84"/>
    </row>
    <row r="244" spans="1:12" s="55" customFormat="1" ht="15.75">
      <c r="A244" s="78">
        <v>121</v>
      </c>
      <c r="B244" s="79"/>
      <c r="C244" s="4" t="s">
        <v>27</v>
      </c>
      <c r="D244" s="65"/>
      <c r="E244" s="66"/>
      <c r="F244" s="68"/>
      <c r="G244" s="68"/>
      <c r="H244" s="68"/>
      <c r="I244" s="51">
        <f>D244+E244</f>
        <v>0</v>
      </c>
      <c r="J244" s="56"/>
      <c r="K244" s="81">
        <f>SUM(I244:I245)-SUM(J244:J245)</f>
        <v>0</v>
      </c>
      <c r="L244" s="83">
        <f>IF(K244&lt;=0,0,RANK(K244,K$4:K$304,0))</f>
        <v>0</v>
      </c>
    </row>
    <row r="245" spans="1:12" s="55" customFormat="1" ht="16.5" thickBot="1">
      <c r="A245" s="78"/>
      <c r="B245" s="80"/>
      <c r="C245" s="5" t="s">
        <v>0</v>
      </c>
      <c r="D245" s="69"/>
      <c r="E245" s="70"/>
      <c r="F245" s="70"/>
      <c r="G245" s="70"/>
      <c r="H245" s="70"/>
      <c r="I245" s="57">
        <f>IF(D245&gt;0,10-D245-(IF(H245&gt;0,(SUM(E245:H245)-(MIN(E245:H245)+MAX(E245:H245)))/2,(E245+F245)/2)),0)</f>
        <v>0</v>
      </c>
      <c r="J245" s="58"/>
      <c r="K245" s="82"/>
      <c r="L245" s="84"/>
    </row>
    <row r="246" spans="1:12" s="55" customFormat="1" ht="15.75" customHeight="1">
      <c r="A246" s="78">
        <v>122</v>
      </c>
      <c r="B246" s="79"/>
      <c r="C246" s="4" t="s">
        <v>27</v>
      </c>
      <c r="D246" s="65"/>
      <c r="E246" s="66"/>
      <c r="F246" s="68"/>
      <c r="G246" s="68"/>
      <c r="H246" s="68"/>
      <c r="I246" s="51">
        <f>D246+E246</f>
        <v>0</v>
      </c>
      <c r="J246" s="56"/>
      <c r="K246" s="81">
        <f>SUM(I246:I247)-SUM(J246:J247)</f>
        <v>0</v>
      </c>
      <c r="L246" s="83">
        <f>IF(K246&lt;=0,0,RANK(K246,K$4:K$304,0))</f>
        <v>0</v>
      </c>
    </row>
    <row r="247" spans="1:12" s="55" customFormat="1" ht="15.75" customHeight="1" thickBot="1">
      <c r="A247" s="78"/>
      <c r="B247" s="80"/>
      <c r="C247" s="5" t="s">
        <v>0</v>
      </c>
      <c r="D247" s="69"/>
      <c r="E247" s="70"/>
      <c r="F247" s="70"/>
      <c r="G247" s="70"/>
      <c r="H247" s="70"/>
      <c r="I247" s="57">
        <f>IF(D247&gt;0,10-D247-(IF(H247&gt;0,(SUM(E247:H247)-(MIN(E247:H247)+MAX(E247:H247)))/2,(E247+F247)/2)),0)</f>
        <v>0</v>
      </c>
      <c r="J247" s="58"/>
      <c r="K247" s="82"/>
      <c r="L247" s="84"/>
    </row>
    <row r="248" spans="1:12" s="55" customFormat="1" ht="15.75">
      <c r="A248" s="78">
        <v>123</v>
      </c>
      <c r="B248" s="79"/>
      <c r="C248" s="4" t="s">
        <v>27</v>
      </c>
      <c r="D248" s="65"/>
      <c r="E248" s="66"/>
      <c r="F248" s="68"/>
      <c r="G248" s="68"/>
      <c r="H248" s="68"/>
      <c r="I248" s="51">
        <f>D248+E248</f>
        <v>0</v>
      </c>
      <c r="J248" s="56"/>
      <c r="K248" s="81">
        <f>SUM(I248:I249)-SUM(J248:J249)</f>
        <v>0</v>
      </c>
      <c r="L248" s="83">
        <f>IF(K248&lt;=0,0,RANK(K248,K$4:K$304,0))</f>
        <v>0</v>
      </c>
    </row>
    <row r="249" spans="1:12" s="55" customFormat="1" ht="16.5" thickBot="1">
      <c r="A249" s="78"/>
      <c r="B249" s="80"/>
      <c r="C249" s="5" t="s">
        <v>0</v>
      </c>
      <c r="D249" s="69"/>
      <c r="E249" s="70"/>
      <c r="F249" s="70"/>
      <c r="G249" s="70"/>
      <c r="H249" s="70"/>
      <c r="I249" s="57">
        <f>IF(D249&gt;0,10-D249-(IF(H249&gt;0,(SUM(E249:H249)-(MIN(E249:H249)+MAX(E249:H249)))/2,(E249+F249)/2)),0)</f>
        <v>0</v>
      </c>
      <c r="J249" s="58"/>
      <c r="K249" s="82"/>
      <c r="L249" s="84"/>
    </row>
    <row r="250" spans="1:12" s="55" customFormat="1" ht="15.75" customHeight="1">
      <c r="A250" s="78">
        <v>124</v>
      </c>
      <c r="B250" s="79"/>
      <c r="C250" s="4" t="s">
        <v>27</v>
      </c>
      <c r="D250" s="65"/>
      <c r="E250" s="66"/>
      <c r="F250" s="68"/>
      <c r="G250" s="68"/>
      <c r="H250" s="68"/>
      <c r="I250" s="51">
        <f>D250+E250</f>
        <v>0</v>
      </c>
      <c r="J250" s="56"/>
      <c r="K250" s="81">
        <f>SUM(I250:I251)-SUM(J250:J251)</f>
        <v>0</v>
      </c>
      <c r="L250" s="83">
        <f>IF(K250&lt;=0,0,RANK(K250,K$4:K$304,0))</f>
        <v>0</v>
      </c>
    </row>
    <row r="251" spans="1:12" s="55" customFormat="1" ht="15.75" customHeight="1" thickBot="1">
      <c r="A251" s="78"/>
      <c r="B251" s="80"/>
      <c r="C251" s="5" t="s">
        <v>0</v>
      </c>
      <c r="D251" s="69"/>
      <c r="E251" s="70"/>
      <c r="F251" s="70"/>
      <c r="G251" s="70"/>
      <c r="H251" s="70"/>
      <c r="I251" s="57">
        <f>IF(D251&gt;0,10-D251-(IF(H251&gt;0,(SUM(E251:H251)-(MIN(E251:H251)+MAX(E251:H251)))/2,(E251+F251)/2)),0)</f>
        <v>0</v>
      </c>
      <c r="J251" s="58"/>
      <c r="K251" s="82"/>
      <c r="L251" s="84"/>
    </row>
    <row r="252" spans="1:12" s="55" customFormat="1" ht="15.75">
      <c r="A252" s="78">
        <v>125</v>
      </c>
      <c r="B252" s="79"/>
      <c r="C252" s="4" t="s">
        <v>27</v>
      </c>
      <c r="D252" s="65"/>
      <c r="E252" s="66"/>
      <c r="F252" s="68"/>
      <c r="G252" s="68"/>
      <c r="H252" s="68"/>
      <c r="I252" s="51">
        <f>D252+E252</f>
        <v>0</v>
      </c>
      <c r="J252" s="56"/>
      <c r="K252" s="81">
        <f>SUM(I252:I253)-SUM(J252:J253)</f>
        <v>0</v>
      </c>
      <c r="L252" s="83">
        <f>IF(K252&lt;=0,0,RANK(K252,K$4:K$304,0))</f>
        <v>0</v>
      </c>
    </row>
    <row r="253" spans="1:12" s="55" customFormat="1" ht="16.5" thickBot="1">
      <c r="A253" s="78"/>
      <c r="B253" s="80"/>
      <c r="C253" s="5" t="s">
        <v>0</v>
      </c>
      <c r="D253" s="69"/>
      <c r="E253" s="70"/>
      <c r="F253" s="70"/>
      <c r="G253" s="70"/>
      <c r="H253" s="70"/>
      <c r="I253" s="57">
        <f>IF(D253&gt;0,10-D253-(IF(H253&gt;0,(SUM(E253:H253)-(MIN(E253:H253)+MAX(E253:H253)))/2,(E253+F253)/2)),0)</f>
        <v>0</v>
      </c>
      <c r="J253" s="58"/>
      <c r="K253" s="82"/>
      <c r="L253" s="84"/>
    </row>
    <row r="254" spans="1:12" s="55" customFormat="1" ht="15.75" customHeight="1">
      <c r="A254" s="78">
        <v>126</v>
      </c>
      <c r="B254" s="79"/>
      <c r="C254" s="4" t="s">
        <v>27</v>
      </c>
      <c r="D254" s="65"/>
      <c r="E254" s="66"/>
      <c r="F254" s="68"/>
      <c r="G254" s="68"/>
      <c r="H254" s="68"/>
      <c r="I254" s="51">
        <f>D254+E254</f>
        <v>0</v>
      </c>
      <c r="J254" s="56"/>
      <c r="K254" s="81">
        <f>SUM(I254:I255)-SUM(J254:J255)</f>
        <v>0</v>
      </c>
      <c r="L254" s="83">
        <f>IF(K254&lt;=0,0,RANK(K254,K$4:K$304,0))</f>
        <v>0</v>
      </c>
    </row>
    <row r="255" spans="1:12" s="55" customFormat="1" ht="15.75" customHeight="1" thickBot="1">
      <c r="A255" s="78"/>
      <c r="B255" s="80"/>
      <c r="C255" s="5" t="s">
        <v>0</v>
      </c>
      <c r="D255" s="69"/>
      <c r="E255" s="70"/>
      <c r="F255" s="70"/>
      <c r="G255" s="70"/>
      <c r="H255" s="70"/>
      <c r="I255" s="57">
        <f>IF(D255&gt;0,10-D255-(IF(H255&gt;0,(SUM(E255:H255)-(MIN(E255:H255)+MAX(E255:H255)))/2,(E255+F255)/2)),0)</f>
        <v>0</v>
      </c>
      <c r="J255" s="58"/>
      <c r="K255" s="82"/>
      <c r="L255" s="84"/>
    </row>
    <row r="256" spans="1:12" s="55" customFormat="1" ht="15.75">
      <c r="A256" s="78">
        <v>127</v>
      </c>
      <c r="B256" s="79"/>
      <c r="C256" s="4" t="s">
        <v>27</v>
      </c>
      <c r="D256" s="65"/>
      <c r="E256" s="66"/>
      <c r="F256" s="68"/>
      <c r="G256" s="68"/>
      <c r="H256" s="68"/>
      <c r="I256" s="51">
        <f>D256+E256</f>
        <v>0</v>
      </c>
      <c r="J256" s="56"/>
      <c r="K256" s="81">
        <f>SUM(I256:I257)-SUM(J256:J257)</f>
        <v>0</v>
      </c>
      <c r="L256" s="83">
        <f>IF(K256&lt;=0,0,RANK(K256,K$4:K$304,0))</f>
        <v>0</v>
      </c>
    </row>
    <row r="257" spans="1:12" s="55" customFormat="1" ht="16.5" thickBot="1">
      <c r="A257" s="78"/>
      <c r="B257" s="80"/>
      <c r="C257" s="5" t="s">
        <v>0</v>
      </c>
      <c r="D257" s="69"/>
      <c r="E257" s="70"/>
      <c r="F257" s="70"/>
      <c r="G257" s="70"/>
      <c r="H257" s="70"/>
      <c r="I257" s="57">
        <f>IF(D257&gt;0,10-D257-(IF(H257&gt;0,(SUM(E257:H257)-(MIN(E257:H257)+MAX(E257:H257)))/2,(E257+F257)/2)),0)</f>
        <v>0</v>
      </c>
      <c r="J257" s="58"/>
      <c r="K257" s="82"/>
      <c r="L257" s="84"/>
    </row>
    <row r="258" spans="1:12" s="55" customFormat="1" ht="15.75" customHeight="1">
      <c r="A258" s="78">
        <v>128</v>
      </c>
      <c r="B258" s="79"/>
      <c r="C258" s="4" t="s">
        <v>27</v>
      </c>
      <c r="D258" s="65"/>
      <c r="E258" s="66"/>
      <c r="F258" s="68"/>
      <c r="G258" s="68"/>
      <c r="H258" s="68"/>
      <c r="I258" s="51">
        <f>D258+E258</f>
        <v>0</v>
      </c>
      <c r="J258" s="56"/>
      <c r="K258" s="81">
        <f>SUM(I258:I259)-SUM(J258:J259)</f>
        <v>0</v>
      </c>
      <c r="L258" s="83">
        <f>IF(K258&lt;=0,0,RANK(K258,K$4:K$304,0))</f>
        <v>0</v>
      </c>
    </row>
    <row r="259" spans="1:12" s="55" customFormat="1" ht="15.75" customHeight="1" thickBot="1">
      <c r="A259" s="78"/>
      <c r="B259" s="80"/>
      <c r="C259" s="5" t="s">
        <v>0</v>
      </c>
      <c r="D259" s="69"/>
      <c r="E259" s="70"/>
      <c r="F259" s="70"/>
      <c r="G259" s="70"/>
      <c r="H259" s="70"/>
      <c r="I259" s="57">
        <f>IF(D259&gt;0,10-D259-(IF(H259&gt;0,(SUM(E259:H259)-(MIN(E259:H259)+MAX(E259:H259)))/2,(E259+F259)/2)),0)</f>
        <v>0</v>
      </c>
      <c r="J259" s="58"/>
      <c r="K259" s="82"/>
      <c r="L259" s="84"/>
    </row>
    <row r="260" spans="1:12" s="55" customFormat="1" ht="15.75">
      <c r="A260" s="78">
        <v>129</v>
      </c>
      <c r="B260" s="79"/>
      <c r="C260" s="4" t="s">
        <v>27</v>
      </c>
      <c r="D260" s="65"/>
      <c r="E260" s="66"/>
      <c r="F260" s="68"/>
      <c r="G260" s="68"/>
      <c r="H260" s="68"/>
      <c r="I260" s="51">
        <f>D260+E260</f>
        <v>0</v>
      </c>
      <c r="J260" s="56"/>
      <c r="K260" s="81">
        <f>SUM(I260:I261)-SUM(J260:J261)</f>
        <v>0</v>
      </c>
      <c r="L260" s="83">
        <f>IF(K260&lt;=0,0,RANK(K260,K$4:K$304,0))</f>
        <v>0</v>
      </c>
    </row>
    <row r="261" spans="1:12" s="55" customFormat="1" ht="16.5" thickBot="1">
      <c r="A261" s="78"/>
      <c r="B261" s="80"/>
      <c r="C261" s="5" t="s">
        <v>0</v>
      </c>
      <c r="D261" s="69"/>
      <c r="E261" s="70"/>
      <c r="F261" s="70"/>
      <c r="G261" s="70"/>
      <c r="H261" s="70"/>
      <c r="I261" s="57">
        <f>IF(D261&gt;0,10-D261-(IF(H261&gt;0,(SUM(E261:H261)-(MIN(E261:H261)+MAX(E261:H261)))/2,(E261+F261)/2)),0)</f>
        <v>0</v>
      </c>
      <c r="J261" s="58"/>
      <c r="K261" s="82"/>
      <c r="L261" s="84"/>
    </row>
    <row r="262" spans="1:12" s="55" customFormat="1" ht="15.75" customHeight="1">
      <c r="A262" s="78">
        <v>130</v>
      </c>
      <c r="B262" s="79"/>
      <c r="C262" s="4" t="s">
        <v>27</v>
      </c>
      <c r="D262" s="65"/>
      <c r="E262" s="66"/>
      <c r="F262" s="68"/>
      <c r="G262" s="68"/>
      <c r="H262" s="68"/>
      <c r="I262" s="51">
        <f>D262+E262</f>
        <v>0</v>
      </c>
      <c r="J262" s="56"/>
      <c r="K262" s="81">
        <f>SUM(I262:I263)-SUM(J262:J263)</f>
        <v>0</v>
      </c>
      <c r="L262" s="83">
        <f>IF(K262&lt;=0,0,RANK(K262,K$4:K$304,0))</f>
        <v>0</v>
      </c>
    </row>
    <row r="263" spans="1:12" s="55" customFormat="1" ht="15.75" customHeight="1" thickBot="1">
      <c r="A263" s="78"/>
      <c r="B263" s="80"/>
      <c r="C263" s="5" t="s">
        <v>0</v>
      </c>
      <c r="D263" s="69"/>
      <c r="E263" s="70"/>
      <c r="F263" s="70"/>
      <c r="G263" s="70"/>
      <c r="H263" s="70"/>
      <c r="I263" s="57">
        <f>IF(D263&gt;0,10-D263-(IF(H263&gt;0,(SUM(E263:H263)-(MIN(E263:H263)+MAX(E263:H263)))/2,(E263+F263)/2)),0)</f>
        <v>0</v>
      </c>
      <c r="J263" s="58"/>
      <c r="K263" s="82"/>
      <c r="L263" s="84"/>
    </row>
    <row r="264" spans="1:12" s="55" customFormat="1" ht="15.75" customHeight="1">
      <c r="A264" s="78">
        <v>131</v>
      </c>
      <c r="B264" s="79"/>
      <c r="C264" s="4" t="s">
        <v>27</v>
      </c>
      <c r="D264" s="65"/>
      <c r="E264" s="66"/>
      <c r="F264" s="68"/>
      <c r="G264" s="68"/>
      <c r="H264" s="68"/>
      <c r="I264" s="51">
        <f>D264+E264</f>
        <v>0</v>
      </c>
      <c r="J264" s="56"/>
      <c r="K264" s="81">
        <f>SUM(I264:I265)-SUM(J264:J265)</f>
        <v>0</v>
      </c>
      <c r="L264" s="83">
        <f>IF(K264&lt;=0,0,RANK(K264,K$4:K$304,0))</f>
        <v>0</v>
      </c>
    </row>
    <row r="265" spans="1:12" s="55" customFormat="1" ht="15.75" customHeight="1" thickBot="1">
      <c r="A265" s="78"/>
      <c r="B265" s="80"/>
      <c r="C265" s="5" t="s">
        <v>0</v>
      </c>
      <c r="D265" s="69"/>
      <c r="E265" s="70"/>
      <c r="F265" s="70"/>
      <c r="G265" s="70"/>
      <c r="H265" s="70"/>
      <c r="I265" s="57">
        <f>IF(D265&gt;0,10-D265-(IF(H265&gt;0,(SUM(E265:H265)-(MIN(E265:H265)+MAX(E265:H265)))/2,(E265+F265)/2)),0)</f>
        <v>0</v>
      </c>
      <c r="J265" s="58"/>
      <c r="K265" s="82"/>
      <c r="L265" s="84"/>
    </row>
    <row r="266" spans="1:12" s="55" customFormat="1" ht="15.75" customHeight="1">
      <c r="A266" s="78">
        <v>132</v>
      </c>
      <c r="B266" s="79"/>
      <c r="C266" s="4" t="s">
        <v>27</v>
      </c>
      <c r="D266" s="65"/>
      <c r="E266" s="66"/>
      <c r="F266" s="68"/>
      <c r="G266" s="68"/>
      <c r="H266" s="68"/>
      <c r="I266" s="51">
        <f>D266+E266</f>
        <v>0</v>
      </c>
      <c r="J266" s="56"/>
      <c r="K266" s="81">
        <f>SUM(I266:I267)-SUM(J266:J267)</f>
        <v>0</v>
      </c>
      <c r="L266" s="83">
        <f>IF(K266&lt;=0,0,RANK(K266,K$4:K$304,0))</f>
        <v>0</v>
      </c>
    </row>
    <row r="267" spans="1:12" s="55" customFormat="1" ht="15.75" customHeight="1" thickBot="1">
      <c r="A267" s="78"/>
      <c r="B267" s="80"/>
      <c r="C267" s="5" t="s">
        <v>0</v>
      </c>
      <c r="D267" s="69"/>
      <c r="E267" s="70"/>
      <c r="F267" s="70"/>
      <c r="G267" s="70"/>
      <c r="H267" s="70"/>
      <c r="I267" s="57">
        <f>IF(D267&gt;0,10-D267-(IF(H267&gt;0,(SUM(E267:H267)-(MIN(E267:H267)+MAX(E267:H267)))/2,(E267+F267)/2)),0)</f>
        <v>0</v>
      </c>
      <c r="J267" s="58"/>
      <c r="K267" s="82"/>
      <c r="L267" s="84"/>
    </row>
    <row r="268" spans="1:12" s="55" customFormat="1" ht="15.75" customHeight="1">
      <c r="A268" s="78">
        <v>133</v>
      </c>
      <c r="B268" s="79"/>
      <c r="C268" s="4" t="s">
        <v>27</v>
      </c>
      <c r="D268" s="65"/>
      <c r="E268" s="66"/>
      <c r="F268" s="68"/>
      <c r="G268" s="68"/>
      <c r="H268" s="68"/>
      <c r="I268" s="51">
        <f>D268+E268</f>
        <v>0</v>
      </c>
      <c r="J268" s="56"/>
      <c r="K268" s="81">
        <f>SUM(I268:I269)-SUM(J268:J269)</f>
        <v>0</v>
      </c>
      <c r="L268" s="83">
        <f>IF(K268&lt;=0,0,RANK(K268,K$4:K$304,0))</f>
        <v>0</v>
      </c>
    </row>
    <row r="269" spans="1:12" s="55" customFormat="1" ht="15.75" customHeight="1" thickBot="1">
      <c r="A269" s="78"/>
      <c r="B269" s="80"/>
      <c r="C269" s="5" t="s">
        <v>0</v>
      </c>
      <c r="D269" s="69"/>
      <c r="E269" s="70"/>
      <c r="F269" s="70"/>
      <c r="G269" s="70"/>
      <c r="H269" s="70"/>
      <c r="I269" s="57">
        <f>IF(D269&gt;0,10-D269-(IF(H269&gt;0,(SUM(E269:H269)-(MIN(E269:H269)+MAX(E269:H269)))/2,(E269+F269)/2)),0)</f>
        <v>0</v>
      </c>
      <c r="J269" s="58"/>
      <c r="K269" s="82"/>
      <c r="L269" s="84"/>
    </row>
    <row r="270" spans="1:12" s="55" customFormat="1" ht="15.75" customHeight="1">
      <c r="A270" s="78">
        <v>134</v>
      </c>
      <c r="B270" s="79"/>
      <c r="C270" s="4" t="s">
        <v>27</v>
      </c>
      <c r="D270" s="65"/>
      <c r="E270" s="66"/>
      <c r="F270" s="68"/>
      <c r="G270" s="68"/>
      <c r="H270" s="68"/>
      <c r="I270" s="51">
        <f>D270+E270</f>
        <v>0</v>
      </c>
      <c r="J270" s="56"/>
      <c r="K270" s="81">
        <f>SUM(I270:I271)-SUM(J270:J271)</f>
        <v>0</v>
      </c>
      <c r="L270" s="83">
        <f>IF(K270&lt;=0,0,RANK(K270,K$4:K$304,0))</f>
        <v>0</v>
      </c>
    </row>
    <row r="271" spans="1:12" s="55" customFormat="1" ht="15.75" customHeight="1" thickBot="1">
      <c r="A271" s="78"/>
      <c r="B271" s="80"/>
      <c r="C271" s="5" t="s">
        <v>0</v>
      </c>
      <c r="D271" s="69"/>
      <c r="E271" s="70"/>
      <c r="F271" s="70"/>
      <c r="G271" s="70"/>
      <c r="H271" s="70"/>
      <c r="I271" s="57">
        <f>IF(D271&gt;0,10-D271-(IF(H271&gt;0,(SUM(E271:H271)-(MIN(E271:H271)+MAX(E271:H271)))/2,(E271+F271)/2)),0)</f>
        <v>0</v>
      </c>
      <c r="J271" s="58"/>
      <c r="K271" s="82"/>
      <c r="L271" s="84"/>
    </row>
    <row r="272" spans="1:12" s="55" customFormat="1" ht="15.75" customHeight="1">
      <c r="A272" s="78">
        <v>135</v>
      </c>
      <c r="B272" s="79"/>
      <c r="C272" s="4" t="s">
        <v>27</v>
      </c>
      <c r="D272" s="65"/>
      <c r="E272" s="66"/>
      <c r="F272" s="68"/>
      <c r="G272" s="68"/>
      <c r="H272" s="68"/>
      <c r="I272" s="51">
        <f>D272+E272</f>
        <v>0</v>
      </c>
      <c r="J272" s="56"/>
      <c r="K272" s="81">
        <f>SUM(I272:I273)-SUM(J272:J273)</f>
        <v>0</v>
      </c>
      <c r="L272" s="83">
        <f>IF(K272&lt;=0,0,RANK(K272,K$4:K$304,0))</f>
        <v>0</v>
      </c>
    </row>
    <row r="273" spans="1:12" s="55" customFormat="1" ht="15.75" customHeight="1" thickBot="1">
      <c r="A273" s="78"/>
      <c r="B273" s="80"/>
      <c r="C273" s="5" t="s">
        <v>0</v>
      </c>
      <c r="D273" s="69"/>
      <c r="E273" s="70"/>
      <c r="F273" s="70"/>
      <c r="G273" s="70"/>
      <c r="H273" s="70"/>
      <c r="I273" s="57">
        <f>IF(D273&gt;0,10-D273-(IF(H273&gt;0,(SUM(E273:H273)-(MIN(E273:H273)+MAX(E273:H273)))/2,(E273+F273)/2)),0)</f>
        <v>0</v>
      </c>
      <c r="J273" s="58"/>
      <c r="K273" s="82"/>
      <c r="L273" s="84"/>
    </row>
    <row r="274" spans="1:12" s="55" customFormat="1" ht="15.75" customHeight="1">
      <c r="A274" s="78">
        <v>136</v>
      </c>
      <c r="B274" s="79"/>
      <c r="C274" s="4" t="s">
        <v>27</v>
      </c>
      <c r="D274" s="65"/>
      <c r="E274" s="66"/>
      <c r="F274" s="68"/>
      <c r="G274" s="68"/>
      <c r="H274" s="68"/>
      <c r="I274" s="51">
        <f>D274+E274</f>
        <v>0</v>
      </c>
      <c r="J274" s="56"/>
      <c r="K274" s="81">
        <f>SUM(I274:I275)-SUM(J274:J275)</f>
        <v>0</v>
      </c>
      <c r="L274" s="83">
        <f>IF(K274&lt;=0,0,RANK(K274,K$4:K$304,0))</f>
        <v>0</v>
      </c>
    </row>
    <row r="275" spans="1:12" s="55" customFormat="1" ht="15.75" customHeight="1" thickBot="1">
      <c r="A275" s="78"/>
      <c r="B275" s="80"/>
      <c r="C275" s="5" t="s">
        <v>0</v>
      </c>
      <c r="D275" s="69"/>
      <c r="E275" s="70"/>
      <c r="F275" s="70"/>
      <c r="G275" s="70"/>
      <c r="H275" s="70"/>
      <c r="I275" s="57">
        <f>IF(D275&gt;0,10-D275-(IF(H275&gt;0,(SUM(E275:H275)-(MIN(E275:H275)+MAX(E275:H275)))/2,(E275+F275)/2)),0)</f>
        <v>0</v>
      </c>
      <c r="J275" s="58"/>
      <c r="K275" s="82"/>
      <c r="L275" s="84"/>
    </row>
    <row r="276" spans="1:12" s="55" customFormat="1" ht="15.75" customHeight="1">
      <c r="A276" s="78">
        <v>137</v>
      </c>
      <c r="B276" s="79"/>
      <c r="C276" s="4" t="s">
        <v>27</v>
      </c>
      <c r="D276" s="65"/>
      <c r="E276" s="66"/>
      <c r="F276" s="68"/>
      <c r="G276" s="68"/>
      <c r="H276" s="68"/>
      <c r="I276" s="51">
        <f>D276+E276</f>
        <v>0</v>
      </c>
      <c r="J276" s="56"/>
      <c r="K276" s="81">
        <f>SUM(I276:I277)-SUM(J276:J277)</f>
        <v>0</v>
      </c>
      <c r="L276" s="83">
        <f>IF(K276&lt;=0,0,RANK(K276,K$4:K$304,0))</f>
        <v>0</v>
      </c>
    </row>
    <row r="277" spans="1:12" s="55" customFormat="1" ht="15.75" customHeight="1" thickBot="1">
      <c r="A277" s="78"/>
      <c r="B277" s="80"/>
      <c r="C277" s="5" t="s">
        <v>0</v>
      </c>
      <c r="D277" s="69"/>
      <c r="E277" s="70"/>
      <c r="F277" s="70"/>
      <c r="G277" s="70"/>
      <c r="H277" s="70"/>
      <c r="I277" s="57">
        <f>IF(D277&gt;0,10-D277-(IF(H277&gt;0,(SUM(E277:H277)-(MIN(E277:H277)+MAX(E277:H277)))/2,(E277+F277)/2)),0)</f>
        <v>0</v>
      </c>
      <c r="J277" s="58"/>
      <c r="K277" s="82"/>
      <c r="L277" s="84"/>
    </row>
    <row r="278" spans="1:12" s="55" customFormat="1" ht="15.75" customHeight="1">
      <c r="A278" s="78">
        <v>138</v>
      </c>
      <c r="B278" s="79"/>
      <c r="C278" s="4" t="s">
        <v>27</v>
      </c>
      <c r="D278" s="65"/>
      <c r="E278" s="66"/>
      <c r="F278" s="68"/>
      <c r="G278" s="68"/>
      <c r="H278" s="68"/>
      <c r="I278" s="51">
        <f>D278+E278</f>
        <v>0</v>
      </c>
      <c r="J278" s="56"/>
      <c r="K278" s="81">
        <f>SUM(I278:I279)-SUM(J278:J279)</f>
        <v>0</v>
      </c>
      <c r="L278" s="83">
        <f>IF(K278&lt;=0,0,RANK(K278,K$4:K$304,0))</f>
        <v>0</v>
      </c>
    </row>
    <row r="279" spans="1:12" s="55" customFormat="1" ht="15.75" customHeight="1" thickBot="1">
      <c r="A279" s="78"/>
      <c r="B279" s="80"/>
      <c r="C279" s="5" t="s">
        <v>0</v>
      </c>
      <c r="D279" s="69"/>
      <c r="E279" s="70"/>
      <c r="F279" s="70"/>
      <c r="G279" s="70"/>
      <c r="H279" s="70"/>
      <c r="I279" s="57">
        <f>IF(D279&gt;0,10-D279-(IF(H279&gt;0,(SUM(E279:H279)-(MIN(E279:H279)+MAX(E279:H279)))/2,(E279+F279)/2)),0)</f>
        <v>0</v>
      </c>
      <c r="J279" s="58"/>
      <c r="K279" s="82"/>
      <c r="L279" s="84"/>
    </row>
    <row r="280" spans="1:12" s="55" customFormat="1" ht="15.75" customHeight="1">
      <c r="A280" s="78">
        <v>139</v>
      </c>
      <c r="B280" s="79"/>
      <c r="C280" s="4" t="s">
        <v>27</v>
      </c>
      <c r="D280" s="65"/>
      <c r="E280" s="66"/>
      <c r="F280" s="68"/>
      <c r="G280" s="68"/>
      <c r="H280" s="68"/>
      <c r="I280" s="51">
        <f>D280+E280</f>
        <v>0</v>
      </c>
      <c r="J280" s="56"/>
      <c r="K280" s="81">
        <f>SUM(I280:I281)-SUM(J280:J281)</f>
        <v>0</v>
      </c>
      <c r="L280" s="83">
        <f>IF(K280&lt;=0,0,RANK(K280,K$4:K$304,0))</f>
        <v>0</v>
      </c>
    </row>
    <row r="281" spans="1:12" s="55" customFormat="1" ht="15.75" customHeight="1" thickBot="1">
      <c r="A281" s="78"/>
      <c r="B281" s="80"/>
      <c r="C281" s="5" t="s">
        <v>0</v>
      </c>
      <c r="D281" s="69"/>
      <c r="E281" s="70"/>
      <c r="F281" s="70"/>
      <c r="G281" s="70"/>
      <c r="H281" s="70"/>
      <c r="I281" s="57">
        <f>IF(D281&gt;0,10-D281-(IF(H281&gt;0,(SUM(E281:H281)-(MIN(E281:H281)+MAX(E281:H281)))/2,(E281+F281)/2)),0)</f>
        <v>0</v>
      </c>
      <c r="J281" s="58"/>
      <c r="K281" s="82"/>
      <c r="L281" s="84"/>
    </row>
    <row r="282" spans="1:12" s="55" customFormat="1" ht="15.75" customHeight="1">
      <c r="A282" s="78">
        <v>140</v>
      </c>
      <c r="B282" s="79"/>
      <c r="C282" s="4" t="s">
        <v>27</v>
      </c>
      <c r="D282" s="65"/>
      <c r="E282" s="66"/>
      <c r="F282" s="68"/>
      <c r="G282" s="68"/>
      <c r="H282" s="68"/>
      <c r="I282" s="51">
        <f>D282+E282</f>
        <v>0</v>
      </c>
      <c r="J282" s="56"/>
      <c r="K282" s="81">
        <f>SUM(I282:I283)-SUM(J282:J283)</f>
        <v>0</v>
      </c>
      <c r="L282" s="83">
        <f>IF(K282&lt;=0,0,RANK(K282,K$4:K$304,0))</f>
        <v>0</v>
      </c>
    </row>
    <row r="283" spans="1:12" s="55" customFormat="1" ht="15.75" customHeight="1" thickBot="1">
      <c r="A283" s="78"/>
      <c r="B283" s="80"/>
      <c r="C283" s="5" t="s">
        <v>0</v>
      </c>
      <c r="D283" s="69"/>
      <c r="E283" s="70"/>
      <c r="F283" s="70"/>
      <c r="G283" s="70"/>
      <c r="H283" s="70"/>
      <c r="I283" s="57">
        <f>IF(D283&gt;0,10-D283-(IF(H283&gt;0,(SUM(E283:H283)-(MIN(E283:H283)+MAX(E283:H283)))/2,(E283+F283)/2)),0)</f>
        <v>0</v>
      </c>
      <c r="J283" s="58"/>
      <c r="K283" s="82"/>
      <c r="L283" s="84"/>
    </row>
    <row r="284" spans="1:12" s="55" customFormat="1" ht="15.75" customHeight="1">
      <c r="A284" s="78">
        <v>141</v>
      </c>
      <c r="B284" s="79"/>
      <c r="C284" s="4" t="s">
        <v>27</v>
      </c>
      <c r="D284" s="65"/>
      <c r="E284" s="66"/>
      <c r="F284" s="68"/>
      <c r="G284" s="68"/>
      <c r="H284" s="68"/>
      <c r="I284" s="51">
        <f>D284+E284</f>
        <v>0</v>
      </c>
      <c r="J284" s="56"/>
      <c r="K284" s="81">
        <f>SUM(I284:I285)-SUM(J284:J285)</f>
        <v>0</v>
      </c>
      <c r="L284" s="83">
        <f>IF(K284&lt;=0,0,RANK(K284,K$4:K$304,0))</f>
        <v>0</v>
      </c>
    </row>
    <row r="285" spans="1:12" s="55" customFormat="1" ht="15.75" customHeight="1" thickBot="1">
      <c r="A285" s="78"/>
      <c r="B285" s="80"/>
      <c r="C285" s="5" t="s">
        <v>0</v>
      </c>
      <c r="D285" s="69"/>
      <c r="E285" s="70"/>
      <c r="F285" s="70"/>
      <c r="G285" s="70"/>
      <c r="H285" s="70"/>
      <c r="I285" s="57">
        <f>IF(D285&gt;0,10-D285-(IF(H285&gt;0,(SUM(E285:H285)-(MIN(E285:H285)+MAX(E285:H285)))/2,(E285+F285)/2)),0)</f>
        <v>0</v>
      </c>
      <c r="J285" s="58"/>
      <c r="K285" s="82"/>
      <c r="L285" s="84"/>
    </row>
    <row r="286" spans="1:12" s="55" customFormat="1" ht="15.75" customHeight="1">
      <c r="A286" s="78">
        <v>142</v>
      </c>
      <c r="B286" s="79"/>
      <c r="C286" s="4" t="s">
        <v>27</v>
      </c>
      <c r="D286" s="65"/>
      <c r="E286" s="66"/>
      <c r="F286" s="68"/>
      <c r="G286" s="68"/>
      <c r="H286" s="68"/>
      <c r="I286" s="51">
        <f>D286+E286</f>
        <v>0</v>
      </c>
      <c r="J286" s="56"/>
      <c r="K286" s="81">
        <f>SUM(I286:I287)-SUM(J286:J287)</f>
        <v>0</v>
      </c>
      <c r="L286" s="83">
        <f>IF(K286&lt;=0,0,RANK(K286,K$4:K$304,0))</f>
        <v>0</v>
      </c>
    </row>
    <row r="287" spans="1:12" s="55" customFormat="1" ht="15.75" customHeight="1" thickBot="1">
      <c r="A287" s="78"/>
      <c r="B287" s="80"/>
      <c r="C287" s="5" t="s">
        <v>0</v>
      </c>
      <c r="D287" s="69"/>
      <c r="E287" s="70"/>
      <c r="F287" s="70"/>
      <c r="G287" s="70"/>
      <c r="H287" s="70"/>
      <c r="I287" s="57">
        <f>IF(D287&gt;0,10-D287-(IF(H287&gt;0,(SUM(E287:H287)-(MIN(E287:H287)+MAX(E287:H287)))/2,(E287+F287)/2)),0)</f>
        <v>0</v>
      </c>
      <c r="J287" s="58"/>
      <c r="K287" s="82"/>
      <c r="L287" s="84"/>
    </row>
    <row r="288" spans="1:12" s="55" customFormat="1" ht="15.75" customHeight="1">
      <c r="A288" s="78">
        <v>143</v>
      </c>
      <c r="B288" s="79"/>
      <c r="C288" s="4" t="s">
        <v>27</v>
      </c>
      <c r="D288" s="65"/>
      <c r="E288" s="66"/>
      <c r="F288" s="68"/>
      <c r="G288" s="68"/>
      <c r="H288" s="68"/>
      <c r="I288" s="51">
        <f>D288+E288</f>
        <v>0</v>
      </c>
      <c r="J288" s="56"/>
      <c r="K288" s="81">
        <f>SUM(I288:I289)-SUM(J288:J289)</f>
        <v>0</v>
      </c>
      <c r="L288" s="83">
        <f>IF(K288&lt;=0,0,RANK(K288,K$4:K$304,0))</f>
        <v>0</v>
      </c>
    </row>
    <row r="289" spans="1:12" s="55" customFormat="1" ht="15.75" customHeight="1" thickBot="1">
      <c r="A289" s="78"/>
      <c r="B289" s="80"/>
      <c r="C289" s="5" t="s">
        <v>0</v>
      </c>
      <c r="D289" s="69"/>
      <c r="E289" s="70"/>
      <c r="F289" s="70"/>
      <c r="G289" s="70"/>
      <c r="H289" s="70"/>
      <c r="I289" s="57">
        <f>IF(D289&gt;0,10-D289-(IF(H289&gt;0,(SUM(E289:H289)-(MIN(E289:H289)+MAX(E289:H289)))/2,(E289+F289)/2)),0)</f>
        <v>0</v>
      </c>
      <c r="J289" s="58"/>
      <c r="K289" s="82"/>
      <c r="L289" s="84"/>
    </row>
    <row r="290" spans="1:12" s="55" customFormat="1" ht="15.75" customHeight="1">
      <c r="A290" s="78">
        <v>144</v>
      </c>
      <c r="B290" s="79"/>
      <c r="C290" s="4" t="s">
        <v>27</v>
      </c>
      <c r="D290" s="65"/>
      <c r="E290" s="66"/>
      <c r="F290" s="68"/>
      <c r="G290" s="68"/>
      <c r="H290" s="68"/>
      <c r="I290" s="51">
        <f>D290+E290</f>
        <v>0</v>
      </c>
      <c r="J290" s="56"/>
      <c r="K290" s="81">
        <f>SUM(I290:I291)-SUM(J290:J291)</f>
        <v>0</v>
      </c>
      <c r="L290" s="83">
        <f>IF(K290&lt;=0,0,RANK(K290,K$4:K$304,0))</f>
        <v>0</v>
      </c>
    </row>
    <row r="291" spans="1:12" s="55" customFormat="1" ht="15.75" customHeight="1" thickBot="1">
      <c r="A291" s="78"/>
      <c r="B291" s="80"/>
      <c r="C291" s="5" t="s">
        <v>0</v>
      </c>
      <c r="D291" s="69"/>
      <c r="E291" s="70"/>
      <c r="F291" s="70"/>
      <c r="G291" s="70"/>
      <c r="H291" s="70"/>
      <c r="I291" s="57">
        <f>IF(D291&gt;0,10-D291-(IF(H291&gt;0,(SUM(E291:H291)-(MIN(E291:H291)+MAX(E291:H291)))/2,(E291+F291)/2)),0)</f>
        <v>0</v>
      </c>
      <c r="J291" s="58"/>
      <c r="K291" s="82"/>
      <c r="L291" s="84"/>
    </row>
    <row r="292" spans="1:12" s="55" customFormat="1" ht="15.75" customHeight="1">
      <c r="A292" s="78">
        <v>145</v>
      </c>
      <c r="B292" s="79"/>
      <c r="C292" s="4" t="s">
        <v>27</v>
      </c>
      <c r="D292" s="65"/>
      <c r="E292" s="66"/>
      <c r="F292" s="68"/>
      <c r="G292" s="68"/>
      <c r="H292" s="68"/>
      <c r="I292" s="51">
        <f>D292+E292</f>
        <v>0</v>
      </c>
      <c r="J292" s="56"/>
      <c r="K292" s="81">
        <f>SUM(I292:I293)-SUM(J292:J293)</f>
        <v>0</v>
      </c>
      <c r="L292" s="83">
        <f>IF(K292&lt;=0,0,RANK(K292,K$4:K$304,0))</f>
        <v>0</v>
      </c>
    </row>
    <row r="293" spans="1:12" s="55" customFormat="1" ht="15.75" customHeight="1" thickBot="1">
      <c r="A293" s="78"/>
      <c r="B293" s="80"/>
      <c r="C293" s="5" t="s">
        <v>0</v>
      </c>
      <c r="D293" s="69"/>
      <c r="E293" s="70"/>
      <c r="F293" s="70"/>
      <c r="G293" s="70"/>
      <c r="H293" s="70"/>
      <c r="I293" s="57">
        <f>IF(D293&gt;0,10-D293-(IF(H293&gt;0,(SUM(E293:H293)-(MIN(E293:H293)+MAX(E293:H293)))/2,(E293+F293)/2)),0)</f>
        <v>0</v>
      </c>
      <c r="J293" s="58"/>
      <c r="K293" s="82"/>
      <c r="L293" s="84"/>
    </row>
    <row r="294" spans="1:12" s="55" customFormat="1" ht="15.75" customHeight="1">
      <c r="A294" s="78">
        <v>146</v>
      </c>
      <c r="B294" s="79"/>
      <c r="C294" s="4" t="s">
        <v>27</v>
      </c>
      <c r="D294" s="65"/>
      <c r="E294" s="66"/>
      <c r="F294" s="68"/>
      <c r="G294" s="68"/>
      <c r="H294" s="68"/>
      <c r="I294" s="51">
        <f>D294+E294</f>
        <v>0</v>
      </c>
      <c r="J294" s="56"/>
      <c r="K294" s="81">
        <f>SUM(I294:I295)-SUM(J294:J295)</f>
        <v>0</v>
      </c>
      <c r="L294" s="83">
        <f>IF(K294&lt;=0,0,RANK(K294,K$4:K$304,0))</f>
        <v>0</v>
      </c>
    </row>
    <row r="295" spans="1:12" s="55" customFormat="1" ht="15.75" customHeight="1" thickBot="1">
      <c r="A295" s="78"/>
      <c r="B295" s="80"/>
      <c r="C295" s="5" t="s">
        <v>0</v>
      </c>
      <c r="D295" s="69"/>
      <c r="E295" s="70"/>
      <c r="F295" s="70"/>
      <c r="G295" s="70"/>
      <c r="H295" s="70"/>
      <c r="I295" s="57">
        <f>IF(D295&gt;0,10-D295-(IF(H295&gt;0,(SUM(E295:H295)-(MIN(E295:H295)+MAX(E295:H295)))/2,(E295+F295)/2)),0)</f>
        <v>0</v>
      </c>
      <c r="J295" s="58"/>
      <c r="K295" s="82"/>
      <c r="L295" s="84"/>
    </row>
    <row r="296" spans="1:12" s="55" customFormat="1" ht="15.75" customHeight="1">
      <c r="A296" s="78">
        <v>147</v>
      </c>
      <c r="B296" s="79"/>
      <c r="C296" s="4" t="s">
        <v>27</v>
      </c>
      <c r="D296" s="65"/>
      <c r="E296" s="66"/>
      <c r="F296" s="68"/>
      <c r="G296" s="68"/>
      <c r="H296" s="68"/>
      <c r="I296" s="51">
        <f>D296+E296</f>
        <v>0</v>
      </c>
      <c r="J296" s="56"/>
      <c r="K296" s="81">
        <f>SUM(I296:I297)-SUM(J296:J297)</f>
        <v>0</v>
      </c>
      <c r="L296" s="83">
        <f>IF(K296&lt;=0,0,RANK(K296,K$4:K$304,0))</f>
        <v>0</v>
      </c>
    </row>
    <row r="297" spans="1:12" s="55" customFormat="1" ht="15.75" customHeight="1" thickBot="1">
      <c r="A297" s="78"/>
      <c r="B297" s="80"/>
      <c r="C297" s="5" t="s">
        <v>0</v>
      </c>
      <c r="D297" s="69"/>
      <c r="E297" s="70"/>
      <c r="F297" s="70"/>
      <c r="G297" s="70"/>
      <c r="H297" s="70"/>
      <c r="I297" s="57">
        <f>IF(D297&gt;0,10-D297-(IF(H297&gt;0,(SUM(E297:H297)-(MIN(E297:H297)+MAX(E297:H297)))/2,(E297+F297)/2)),0)</f>
        <v>0</v>
      </c>
      <c r="J297" s="58"/>
      <c r="K297" s="82"/>
      <c r="L297" s="84"/>
    </row>
    <row r="298" spans="1:12" s="55" customFormat="1" ht="15.75" customHeight="1">
      <c r="A298" s="78">
        <v>148</v>
      </c>
      <c r="B298" s="79"/>
      <c r="C298" s="4" t="s">
        <v>27</v>
      </c>
      <c r="D298" s="65"/>
      <c r="E298" s="66"/>
      <c r="F298" s="68"/>
      <c r="G298" s="68"/>
      <c r="H298" s="68"/>
      <c r="I298" s="51">
        <f>D298+E298</f>
        <v>0</v>
      </c>
      <c r="J298" s="56"/>
      <c r="K298" s="81">
        <f>SUM(I298:I299)-SUM(J298:J299)</f>
        <v>0</v>
      </c>
      <c r="L298" s="83">
        <f>IF(K298&lt;=0,0,RANK(K298,K$4:K$304,0))</f>
        <v>0</v>
      </c>
    </row>
    <row r="299" spans="1:12" s="55" customFormat="1" ht="15.75" customHeight="1" thickBot="1">
      <c r="A299" s="78"/>
      <c r="B299" s="80"/>
      <c r="C299" s="5" t="s">
        <v>0</v>
      </c>
      <c r="D299" s="69"/>
      <c r="E299" s="70"/>
      <c r="F299" s="70"/>
      <c r="G299" s="70"/>
      <c r="H299" s="70"/>
      <c r="I299" s="57">
        <f>IF(D299&gt;0,10-D299-(IF(H299&gt;0,(SUM(E299:H299)-(MIN(E299:H299)+MAX(E299:H299)))/2,(E299+F299)/2)),0)</f>
        <v>0</v>
      </c>
      <c r="J299" s="58"/>
      <c r="K299" s="82"/>
      <c r="L299" s="84"/>
    </row>
    <row r="300" spans="1:12" s="55" customFormat="1" ht="15.75" customHeight="1">
      <c r="A300" s="78">
        <v>149</v>
      </c>
      <c r="B300" s="79"/>
      <c r="C300" s="4" t="s">
        <v>27</v>
      </c>
      <c r="D300" s="65"/>
      <c r="E300" s="66"/>
      <c r="F300" s="68"/>
      <c r="G300" s="68"/>
      <c r="H300" s="68"/>
      <c r="I300" s="51">
        <f>D300+E300</f>
        <v>0</v>
      </c>
      <c r="J300" s="56"/>
      <c r="K300" s="81">
        <f>SUM(I300:I301)-SUM(J300:J301)</f>
        <v>0</v>
      </c>
      <c r="L300" s="83">
        <f>IF(K300&lt;=0,0,RANK(K300,K$4:K$304,0))</f>
        <v>0</v>
      </c>
    </row>
    <row r="301" spans="1:12" s="55" customFormat="1" ht="15.75" customHeight="1" thickBot="1">
      <c r="A301" s="78"/>
      <c r="B301" s="80"/>
      <c r="C301" s="5" t="s">
        <v>0</v>
      </c>
      <c r="D301" s="69"/>
      <c r="E301" s="70"/>
      <c r="F301" s="70"/>
      <c r="G301" s="70"/>
      <c r="H301" s="70"/>
      <c r="I301" s="57">
        <f>IF(D301&gt;0,10-D301-(IF(H301&gt;0,(SUM(E301:H301)-(MIN(E301:H301)+MAX(E301:H301)))/2,(E301+F301)/2)),0)</f>
        <v>0</v>
      </c>
      <c r="J301" s="58"/>
      <c r="K301" s="82"/>
      <c r="L301" s="84"/>
    </row>
    <row r="302" spans="1:12" s="55" customFormat="1" ht="15.75" customHeight="1">
      <c r="A302" s="78">
        <v>150</v>
      </c>
      <c r="B302" s="79"/>
      <c r="C302" s="4" t="s">
        <v>27</v>
      </c>
      <c r="D302" s="65"/>
      <c r="E302" s="66"/>
      <c r="F302" s="68"/>
      <c r="G302" s="68"/>
      <c r="H302" s="68"/>
      <c r="I302" s="51">
        <f>D302+E302</f>
        <v>0</v>
      </c>
      <c r="J302" s="56"/>
      <c r="K302" s="81">
        <f>SUM(I302:I303)-SUM(J302:J303)</f>
        <v>0</v>
      </c>
      <c r="L302" s="83">
        <f>IF(K302&lt;=0,0,RANK(K302,K$4:K$304,0))</f>
        <v>0</v>
      </c>
    </row>
    <row r="303" spans="1:12" s="55" customFormat="1" ht="15.75" customHeight="1" thickBot="1">
      <c r="A303" s="78"/>
      <c r="B303" s="80"/>
      <c r="C303" s="5" t="s">
        <v>0</v>
      </c>
      <c r="D303" s="69"/>
      <c r="E303" s="70"/>
      <c r="F303" s="70"/>
      <c r="G303" s="70"/>
      <c r="H303" s="70"/>
      <c r="I303" s="57">
        <f>IF(D303&gt;0,10-D303-(IF(H303&gt;0,(SUM(E303:H303)-(MIN(E303:H303)+MAX(E303:H303)))/2,(E303+F303)/2)),0)</f>
        <v>0</v>
      </c>
      <c r="J303" s="58"/>
      <c r="K303" s="82"/>
      <c r="L303" s="84"/>
    </row>
    <row r="304" spans="1:12" s="55" customFormat="1" ht="15.75" customHeight="1">
      <c r="A304" s="46"/>
      <c r="B304" s="53"/>
      <c r="C304" s="54"/>
      <c r="D304" s="49"/>
      <c r="E304" s="49"/>
      <c r="F304" s="49"/>
      <c r="G304" s="49"/>
      <c r="H304" s="49"/>
      <c r="I304" s="50"/>
      <c r="J304" s="50"/>
      <c r="K304" s="52"/>
      <c r="L304" s="54"/>
    </row>
    <row r="305" s="55" customFormat="1" ht="12.75">
      <c r="A305" s="46"/>
    </row>
    <row r="306" spans="2:10" ht="15">
      <c r="B306" s="13" t="s">
        <v>16</v>
      </c>
      <c r="C306" s="13"/>
      <c r="D306" s="13"/>
      <c r="E306" s="13"/>
      <c r="F306" s="14" t="s">
        <v>41</v>
      </c>
      <c r="G306" s="14"/>
      <c r="H306" s="14"/>
      <c r="I306" s="14"/>
      <c r="J306" s="14"/>
    </row>
    <row r="307" spans="2:5" ht="15">
      <c r="B307" s="13"/>
      <c r="C307" s="13"/>
      <c r="D307" s="13"/>
      <c r="E307" s="13"/>
    </row>
    <row r="308" spans="2:10" ht="15">
      <c r="B308" s="13" t="s">
        <v>17</v>
      </c>
      <c r="C308" s="13"/>
      <c r="D308" s="13"/>
      <c r="E308" s="13"/>
      <c r="F308" s="14" t="s">
        <v>42</v>
      </c>
      <c r="G308" s="14"/>
      <c r="H308" s="14"/>
      <c r="I308" s="14"/>
      <c r="J308" s="14"/>
    </row>
  </sheetData>
  <sheetProtection/>
  <mergeCells count="603">
    <mergeCell ref="A302:A303"/>
    <mergeCell ref="B302:B303"/>
    <mergeCell ref="K302:K303"/>
    <mergeCell ref="L302:L303"/>
    <mergeCell ref="A298:A299"/>
    <mergeCell ref="B298:B299"/>
    <mergeCell ref="K298:K299"/>
    <mergeCell ref="L298:L299"/>
    <mergeCell ref="A300:A301"/>
    <mergeCell ref="B300:B301"/>
    <mergeCell ref="K300:K301"/>
    <mergeCell ref="L300:L301"/>
    <mergeCell ref="A294:A295"/>
    <mergeCell ref="B294:B295"/>
    <mergeCell ref="K294:K295"/>
    <mergeCell ref="L294:L295"/>
    <mergeCell ref="A296:A297"/>
    <mergeCell ref="B296:B297"/>
    <mergeCell ref="K296:K297"/>
    <mergeCell ref="L296:L297"/>
    <mergeCell ref="A290:A291"/>
    <mergeCell ref="B290:B291"/>
    <mergeCell ref="K290:K291"/>
    <mergeCell ref="L290:L291"/>
    <mergeCell ref="A292:A293"/>
    <mergeCell ref="B292:B293"/>
    <mergeCell ref="K292:K293"/>
    <mergeCell ref="L292:L293"/>
    <mergeCell ref="A286:A287"/>
    <mergeCell ref="B286:B287"/>
    <mergeCell ref="K286:K287"/>
    <mergeCell ref="L286:L287"/>
    <mergeCell ref="A288:A289"/>
    <mergeCell ref="B288:B289"/>
    <mergeCell ref="K288:K289"/>
    <mergeCell ref="L288:L289"/>
    <mergeCell ref="A282:A283"/>
    <mergeCell ref="B282:B283"/>
    <mergeCell ref="K282:K283"/>
    <mergeCell ref="L282:L283"/>
    <mergeCell ref="A284:A285"/>
    <mergeCell ref="B284:B285"/>
    <mergeCell ref="K284:K285"/>
    <mergeCell ref="L284:L285"/>
    <mergeCell ref="A278:A279"/>
    <mergeCell ref="B278:B279"/>
    <mergeCell ref="K278:K279"/>
    <mergeCell ref="L278:L279"/>
    <mergeCell ref="A280:A281"/>
    <mergeCell ref="B280:B281"/>
    <mergeCell ref="K280:K281"/>
    <mergeCell ref="L280:L281"/>
    <mergeCell ref="A274:A275"/>
    <mergeCell ref="B274:B275"/>
    <mergeCell ref="K274:K275"/>
    <mergeCell ref="L274:L275"/>
    <mergeCell ref="A276:A277"/>
    <mergeCell ref="B276:B277"/>
    <mergeCell ref="K276:K277"/>
    <mergeCell ref="L276:L277"/>
    <mergeCell ref="A270:A271"/>
    <mergeCell ref="B270:B271"/>
    <mergeCell ref="K270:K271"/>
    <mergeCell ref="L270:L271"/>
    <mergeCell ref="A272:A273"/>
    <mergeCell ref="B272:B273"/>
    <mergeCell ref="K272:K273"/>
    <mergeCell ref="L272:L273"/>
    <mergeCell ref="A266:A267"/>
    <mergeCell ref="B266:B267"/>
    <mergeCell ref="K266:K267"/>
    <mergeCell ref="L266:L267"/>
    <mergeCell ref="A268:A269"/>
    <mergeCell ref="B268:B269"/>
    <mergeCell ref="K268:K269"/>
    <mergeCell ref="L268:L269"/>
    <mergeCell ref="A262:A263"/>
    <mergeCell ref="B262:B263"/>
    <mergeCell ref="K262:K263"/>
    <mergeCell ref="L262:L263"/>
    <mergeCell ref="A264:A265"/>
    <mergeCell ref="B264:B265"/>
    <mergeCell ref="K264:K265"/>
    <mergeCell ref="L264:L265"/>
    <mergeCell ref="A258:A259"/>
    <mergeCell ref="B258:B259"/>
    <mergeCell ref="K258:K259"/>
    <mergeCell ref="L258:L259"/>
    <mergeCell ref="A260:A261"/>
    <mergeCell ref="B260:B261"/>
    <mergeCell ref="K260:K261"/>
    <mergeCell ref="L260:L261"/>
    <mergeCell ref="A254:A255"/>
    <mergeCell ref="B254:B255"/>
    <mergeCell ref="K254:K255"/>
    <mergeCell ref="L254:L255"/>
    <mergeCell ref="A256:A257"/>
    <mergeCell ref="B256:B257"/>
    <mergeCell ref="K256:K257"/>
    <mergeCell ref="L256:L257"/>
    <mergeCell ref="A250:A251"/>
    <mergeCell ref="B250:B251"/>
    <mergeCell ref="K250:K251"/>
    <mergeCell ref="L250:L251"/>
    <mergeCell ref="A252:A253"/>
    <mergeCell ref="B252:B253"/>
    <mergeCell ref="K252:K253"/>
    <mergeCell ref="L252:L253"/>
    <mergeCell ref="A246:A247"/>
    <mergeCell ref="B246:B247"/>
    <mergeCell ref="K246:K247"/>
    <mergeCell ref="L246:L247"/>
    <mergeCell ref="A248:A249"/>
    <mergeCell ref="B248:B249"/>
    <mergeCell ref="K248:K249"/>
    <mergeCell ref="L248:L249"/>
    <mergeCell ref="A238:A239"/>
    <mergeCell ref="B238:B239"/>
    <mergeCell ref="A244:A245"/>
    <mergeCell ref="B244:B245"/>
    <mergeCell ref="K244:K245"/>
    <mergeCell ref="L244:L245"/>
    <mergeCell ref="K238:K239"/>
    <mergeCell ref="L238:L239"/>
    <mergeCell ref="A242:A243"/>
    <mergeCell ref="B242:B243"/>
    <mergeCell ref="K242:K243"/>
    <mergeCell ref="L242:L243"/>
    <mergeCell ref="K240:K241"/>
    <mergeCell ref="L240:L241"/>
    <mergeCell ref="A240:A241"/>
    <mergeCell ref="B240:B241"/>
    <mergeCell ref="A236:A237"/>
    <mergeCell ref="B236:B237"/>
    <mergeCell ref="K236:K237"/>
    <mergeCell ref="L236:L237"/>
    <mergeCell ref="A234:A235"/>
    <mergeCell ref="B234:B235"/>
    <mergeCell ref="K234:K235"/>
    <mergeCell ref="L234:L235"/>
    <mergeCell ref="A230:A231"/>
    <mergeCell ref="B230:B231"/>
    <mergeCell ref="K230:K231"/>
    <mergeCell ref="L230:L231"/>
    <mergeCell ref="A232:A233"/>
    <mergeCell ref="B232:B233"/>
    <mergeCell ref="K232:K233"/>
    <mergeCell ref="L232:L233"/>
    <mergeCell ref="A226:A227"/>
    <mergeCell ref="B226:B227"/>
    <mergeCell ref="K226:K227"/>
    <mergeCell ref="L226:L227"/>
    <mergeCell ref="A228:A229"/>
    <mergeCell ref="B228:B229"/>
    <mergeCell ref="K228:K229"/>
    <mergeCell ref="L228:L229"/>
    <mergeCell ref="A222:A223"/>
    <mergeCell ref="B222:B223"/>
    <mergeCell ref="K222:K223"/>
    <mergeCell ref="L222:L223"/>
    <mergeCell ref="A224:A225"/>
    <mergeCell ref="B224:B225"/>
    <mergeCell ref="K224:K225"/>
    <mergeCell ref="L224:L225"/>
    <mergeCell ref="A218:A219"/>
    <mergeCell ref="B218:B219"/>
    <mergeCell ref="K218:K219"/>
    <mergeCell ref="L218:L219"/>
    <mergeCell ref="A220:A221"/>
    <mergeCell ref="B220:B221"/>
    <mergeCell ref="K220:K221"/>
    <mergeCell ref="L220:L221"/>
    <mergeCell ref="A214:A215"/>
    <mergeCell ref="B214:B215"/>
    <mergeCell ref="K214:K215"/>
    <mergeCell ref="L214:L215"/>
    <mergeCell ref="A216:A217"/>
    <mergeCell ref="B216:B217"/>
    <mergeCell ref="K216:K217"/>
    <mergeCell ref="L216:L217"/>
    <mergeCell ref="A210:A211"/>
    <mergeCell ref="B210:B211"/>
    <mergeCell ref="K210:K211"/>
    <mergeCell ref="L210:L211"/>
    <mergeCell ref="A212:A213"/>
    <mergeCell ref="B212:B213"/>
    <mergeCell ref="K212:K213"/>
    <mergeCell ref="L212:L213"/>
    <mergeCell ref="A206:A207"/>
    <mergeCell ref="B206:B207"/>
    <mergeCell ref="K206:K207"/>
    <mergeCell ref="L206:L207"/>
    <mergeCell ref="A208:A209"/>
    <mergeCell ref="B208:B209"/>
    <mergeCell ref="K208:K209"/>
    <mergeCell ref="L208:L209"/>
    <mergeCell ref="A202:A203"/>
    <mergeCell ref="B202:B203"/>
    <mergeCell ref="K202:K203"/>
    <mergeCell ref="L202:L203"/>
    <mergeCell ref="A204:A205"/>
    <mergeCell ref="B204:B205"/>
    <mergeCell ref="K204:K205"/>
    <mergeCell ref="L204:L205"/>
    <mergeCell ref="A198:A199"/>
    <mergeCell ref="B198:B199"/>
    <mergeCell ref="K198:K199"/>
    <mergeCell ref="L198:L199"/>
    <mergeCell ref="A200:A201"/>
    <mergeCell ref="B200:B201"/>
    <mergeCell ref="K200:K201"/>
    <mergeCell ref="L200:L201"/>
    <mergeCell ref="A194:A195"/>
    <mergeCell ref="B194:B195"/>
    <mergeCell ref="K194:K195"/>
    <mergeCell ref="L194:L195"/>
    <mergeCell ref="A196:A197"/>
    <mergeCell ref="B196:B197"/>
    <mergeCell ref="K196:K197"/>
    <mergeCell ref="L196:L197"/>
    <mergeCell ref="A190:A191"/>
    <mergeCell ref="B190:B191"/>
    <mergeCell ref="K190:K191"/>
    <mergeCell ref="L190:L191"/>
    <mergeCell ref="A192:A193"/>
    <mergeCell ref="B192:B193"/>
    <mergeCell ref="K192:K193"/>
    <mergeCell ref="L192:L193"/>
    <mergeCell ref="A186:A187"/>
    <mergeCell ref="B186:B187"/>
    <mergeCell ref="K186:K187"/>
    <mergeCell ref="L186:L187"/>
    <mergeCell ref="A188:A189"/>
    <mergeCell ref="B188:B189"/>
    <mergeCell ref="K188:K189"/>
    <mergeCell ref="L188:L189"/>
    <mergeCell ref="A182:A183"/>
    <mergeCell ref="B182:B183"/>
    <mergeCell ref="K182:K183"/>
    <mergeCell ref="L182:L183"/>
    <mergeCell ref="A184:A185"/>
    <mergeCell ref="B184:B185"/>
    <mergeCell ref="K184:K185"/>
    <mergeCell ref="L184:L185"/>
    <mergeCell ref="A178:A179"/>
    <mergeCell ref="B178:B179"/>
    <mergeCell ref="K178:K179"/>
    <mergeCell ref="L178:L179"/>
    <mergeCell ref="A180:A181"/>
    <mergeCell ref="B180:B181"/>
    <mergeCell ref="K180:K181"/>
    <mergeCell ref="L180:L181"/>
    <mergeCell ref="A174:A175"/>
    <mergeCell ref="B174:B175"/>
    <mergeCell ref="K174:K175"/>
    <mergeCell ref="L174:L175"/>
    <mergeCell ref="A176:A177"/>
    <mergeCell ref="B176:B177"/>
    <mergeCell ref="K176:K177"/>
    <mergeCell ref="L176:L177"/>
    <mergeCell ref="A170:A171"/>
    <mergeCell ref="B170:B171"/>
    <mergeCell ref="K170:K171"/>
    <mergeCell ref="L170:L171"/>
    <mergeCell ref="A172:A173"/>
    <mergeCell ref="B172:B173"/>
    <mergeCell ref="K172:K173"/>
    <mergeCell ref="L172:L173"/>
    <mergeCell ref="A166:A167"/>
    <mergeCell ref="B166:B167"/>
    <mergeCell ref="K166:K167"/>
    <mergeCell ref="L166:L167"/>
    <mergeCell ref="A168:A169"/>
    <mergeCell ref="B168:B169"/>
    <mergeCell ref="K168:K169"/>
    <mergeCell ref="L168:L169"/>
    <mergeCell ref="A162:A163"/>
    <mergeCell ref="B162:B163"/>
    <mergeCell ref="K162:K163"/>
    <mergeCell ref="L162:L163"/>
    <mergeCell ref="A164:A165"/>
    <mergeCell ref="B164:B165"/>
    <mergeCell ref="K164:K165"/>
    <mergeCell ref="L164:L165"/>
    <mergeCell ref="A158:A159"/>
    <mergeCell ref="B158:B159"/>
    <mergeCell ref="K158:K159"/>
    <mergeCell ref="L158:L159"/>
    <mergeCell ref="A160:A161"/>
    <mergeCell ref="B160:B161"/>
    <mergeCell ref="K160:K161"/>
    <mergeCell ref="L160:L161"/>
    <mergeCell ref="A154:A155"/>
    <mergeCell ref="B154:B155"/>
    <mergeCell ref="K154:K155"/>
    <mergeCell ref="L154:L155"/>
    <mergeCell ref="A156:A157"/>
    <mergeCell ref="B156:B157"/>
    <mergeCell ref="K156:K157"/>
    <mergeCell ref="L156:L157"/>
    <mergeCell ref="A150:A151"/>
    <mergeCell ref="B150:B151"/>
    <mergeCell ref="K150:K151"/>
    <mergeCell ref="L150:L151"/>
    <mergeCell ref="A152:A153"/>
    <mergeCell ref="B152:B153"/>
    <mergeCell ref="K152:K153"/>
    <mergeCell ref="L152:L153"/>
    <mergeCell ref="A146:A147"/>
    <mergeCell ref="B146:B147"/>
    <mergeCell ref="K146:K147"/>
    <mergeCell ref="L146:L147"/>
    <mergeCell ref="A148:A149"/>
    <mergeCell ref="B148:B149"/>
    <mergeCell ref="K148:K149"/>
    <mergeCell ref="L148:L149"/>
    <mergeCell ref="A142:A143"/>
    <mergeCell ref="B142:B143"/>
    <mergeCell ref="K142:K143"/>
    <mergeCell ref="L142:L143"/>
    <mergeCell ref="A144:A145"/>
    <mergeCell ref="B144:B145"/>
    <mergeCell ref="K144:K145"/>
    <mergeCell ref="L144:L145"/>
    <mergeCell ref="A138:A139"/>
    <mergeCell ref="B138:B139"/>
    <mergeCell ref="K138:K139"/>
    <mergeCell ref="L138:L139"/>
    <mergeCell ref="A140:A141"/>
    <mergeCell ref="B140:B141"/>
    <mergeCell ref="K140:K141"/>
    <mergeCell ref="L140:L141"/>
    <mergeCell ref="A134:A135"/>
    <mergeCell ref="B134:B135"/>
    <mergeCell ref="K134:K135"/>
    <mergeCell ref="L134:L135"/>
    <mergeCell ref="A136:A137"/>
    <mergeCell ref="B136:B137"/>
    <mergeCell ref="K136:K137"/>
    <mergeCell ref="L136:L137"/>
    <mergeCell ref="A130:A131"/>
    <mergeCell ref="B130:B131"/>
    <mergeCell ref="K130:K131"/>
    <mergeCell ref="L130:L131"/>
    <mergeCell ref="A132:A133"/>
    <mergeCell ref="B132:B133"/>
    <mergeCell ref="K132:K133"/>
    <mergeCell ref="L132:L133"/>
    <mergeCell ref="A126:A127"/>
    <mergeCell ref="B126:B127"/>
    <mergeCell ref="K126:K127"/>
    <mergeCell ref="L126:L127"/>
    <mergeCell ref="A128:A129"/>
    <mergeCell ref="B128:B129"/>
    <mergeCell ref="K128:K129"/>
    <mergeCell ref="L128:L129"/>
    <mergeCell ref="A122:A123"/>
    <mergeCell ref="B122:B123"/>
    <mergeCell ref="K122:K123"/>
    <mergeCell ref="L122:L123"/>
    <mergeCell ref="A124:A125"/>
    <mergeCell ref="B124:B125"/>
    <mergeCell ref="K124:K125"/>
    <mergeCell ref="L124:L125"/>
    <mergeCell ref="A118:A119"/>
    <mergeCell ref="B118:B119"/>
    <mergeCell ref="K118:K119"/>
    <mergeCell ref="L118:L119"/>
    <mergeCell ref="A120:A121"/>
    <mergeCell ref="B120:B121"/>
    <mergeCell ref="K120:K121"/>
    <mergeCell ref="L120:L121"/>
    <mergeCell ref="A114:A115"/>
    <mergeCell ref="B114:B115"/>
    <mergeCell ref="K114:K115"/>
    <mergeCell ref="L114:L115"/>
    <mergeCell ref="A116:A117"/>
    <mergeCell ref="B116:B117"/>
    <mergeCell ref="K116:K117"/>
    <mergeCell ref="L116:L117"/>
    <mergeCell ref="A110:A111"/>
    <mergeCell ref="B110:B111"/>
    <mergeCell ref="K110:K111"/>
    <mergeCell ref="L110:L111"/>
    <mergeCell ref="A112:A113"/>
    <mergeCell ref="B112:B113"/>
    <mergeCell ref="K112:K113"/>
    <mergeCell ref="L112:L113"/>
    <mergeCell ref="A106:A107"/>
    <mergeCell ref="B106:B107"/>
    <mergeCell ref="K106:K107"/>
    <mergeCell ref="L106:L107"/>
    <mergeCell ref="A108:A109"/>
    <mergeCell ref="B108:B109"/>
    <mergeCell ref="K108:K109"/>
    <mergeCell ref="L108:L109"/>
    <mergeCell ref="A102:A103"/>
    <mergeCell ref="B102:B103"/>
    <mergeCell ref="K102:K103"/>
    <mergeCell ref="L102:L103"/>
    <mergeCell ref="A104:A105"/>
    <mergeCell ref="B104:B105"/>
    <mergeCell ref="K104:K105"/>
    <mergeCell ref="L104:L105"/>
    <mergeCell ref="A98:A99"/>
    <mergeCell ref="B98:B99"/>
    <mergeCell ref="K98:K99"/>
    <mergeCell ref="L98:L99"/>
    <mergeCell ref="A100:A101"/>
    <mergeCell ref="B100:B101"/>
    <mergeCell ref="K100:K101"/>
    <mergeCell ref="L100:L101"/>
    <mergeCell ref="A94:A95"/>
    <mergeCell ref="B94:B95"/>
    <mergeCell ref="K94:K95"/>
    <mergeCell ref="L94:L95"/>
    <mergeCell ref="A96:A97"/>
    <mergeCell ref="B96:B97"/>
    <mergeCell ref="K96:K97"/>
    <mergeCell ref="L96:L97"/>
    <mergeCell ref="A90:A91"/>
    <mergeCell ref="B90:B91"/>
    <mergeCell ref="K90:K91"/>
    <mergeCell ref="L90:L91"/>
    <mergeCell ref="A92:A93"/>
    <mergeCell ref="B92:B93"/>
    <mergeCell ref="K92:K93"/>
    <mergeCell ref="L92:L93"/>
    <mergeCell ref="A86:A87"/>
    <mergeCell ref="B86:B87"/>
    <mergeCell ref="K86:K87"/>
    <mergeCell ref="L86:L87"/>
    <mergeCell ref="A88:A89"/>
    <mergeCell ref="B88:B89"/>
    <mergeCell ref="K88:K89"/>
    <mergeCell ref="L88:L89"/>
    <mergeCell ref="A82:A83"/>
    <mergeCell ref="B82:B83"/>
    <mergeCell ref="K82:K83"/>
    <mergeCell ref="L82:L83"/>
    <mergeCell ref="A84:A85"/>
    <mergeCell ref="B84:B85"/>
    <mergeCell ref="K84:K85"/>
    <mergeCell ref="L84:L85"/>
    <mergeCell ref="A78:A79"/>
    <mergeCell ref="B78:B79"/>
    <mergeCell ref="K78:K79"/>
    <mergeCell ref="L78:L79"/>
    <mergeCell ref="A80:A81"/>
    <mergeCell ref="B80:B81"/>
    <mergeCell ref="K80:K81"/>
    <mergeCell ref="L80:L81"/>
    <mergeCell ref="A74:A75"/>
    <mergeCell ref="B74:B75"/>
    <mergeCell ref="K74:K75"/>
    <mergeCell ref="L74:L75"/>
    <mergeCell ref="A76:A77"/>
    <mergeCell ref="B76:B77"/>
    <mergeCell ref="K76:K77"/>
    <mergeCell ref="L76:L77"/>
    <mergeCell ref="A70:A71"/>
    <mergeCell ref="B70:B71"/>
    <mergeCell ref="K70:K71"/>
    <mergeCell ref="L70:L71"/>
    <mergeCell ref="A72:A73"/>
    <mergeCell ref="B72:B73"/>
    <mergeCell ref="K72:K73"/>
    <mergeCell ref="L72:L73"/>
    <mergeCell ref="A66:A67"/>
    <mergeCell ref="B66:B67"/>
    <mergeCell ref="K66:K67"/>
    <mergeCell ref="L66:L67"/>
    <mergeCell ref="A68:A69"/>
    <mergeCell ref="B68:B69"/>
    <mergeCell ref="K68:K69"/>
    <mergeCell ref="L68:L69"/>
    <mergeCell ref="A62:A63"/>
    <mergeCell ref="B62:B63"/>
    <mergeCell ref="K62:K63"/>
    <mergeCell ref="L62:L63"/>
    <mergeCell ref="A64:A65"/>
    <mergeCell ref="B64:B65"/>
    <mergeCell ref="K64:K65"/>
    <mergeCell ref="L64:L65"/>
    <mergeCell ref="A58:A59"/>
    <mergeCell ref="B58:B59"/>
    <mergeCell ref="K58:K59"/>
    <mergeCell ref="L58:L59"/>
    <mergeCell ref="A60:A61"/>
    <mergeCell ref="B60:B61"/>
    <mergeCell ref="K60:K61"/>
    <mergeCell ref="L60:L61"/>
    <mergeCell ref="A54:A55"/>
    <mergeCell ref="B54:B55"/>
    <mergeCell ref="K54:K55"/>
    <mergeCell ref="L54:L55"/>
    <mergeCell ref="A56:A57"/>
    <mergeCell ref="B56:B57"/>
    <mergeCell ref="K56:K57"/>
    <mergeCell ref="L56:L57"/>
    <mergeCell ref="A50:A51"/>
    <mergeCell ref="B50:B51"/>
    <mergeCell ref="K50:K51"/>
    <mergeCell ref="L50:L51"/>
    <mergeCell ref="A52:A53"/>
    <mergeCell ref="B52:B53"/>
    <mergeCell ref="K52:K53"/>
    <mergeCell ref="L52:L53"/>
    <mergeCell ref="A46:A47"/>
    <mergeCell ref="B46:B47"/>
    <mergeCell ref="K46:K47"/>
    <mergeCell ref="L46:L47"/>
    <mergeCell ref="A48:A49"/>
    <mergeCell ref="B48:B49"/>
    <mergeCell ref="K48:K49"/>
    <mergeCell ref="L48:L49"/>
    <mergeCell ref="A42:A43"/>
    <mergeCell ref="B42:B43"/>
    <mergeCell ref="K42:K43"/>
    <mergeCell ref="L42:L43"/>
    <mergeCell ref="A44:A45"/>
    <mergeCell ref="B44:B45"/>
    <mergeCell ref="K44:K45"/>
    <mergeCell ref="L44:L45"/>
    <mergeCell ref="A38:A39"/>
    <mergeCell ref="B38:B39"/>
    <mergeCell ref="K38:K39"/>
    <mergeCell ref="L38:L39"/>
    <mergeCell ref="A40:A41"/>
    <mergeCell ref="B40:B41"/>
    <mergeCell ref="K40:K41"/>
    <mergeCell ref="L40:L41"/>
    <mergeCell ref="A34:A35"/>
    <mergeCell ref="B34:B35"/>
    <mergeCell ref="K34:K35"/>
    <mergeCell ref="L34:L35"/>
    <mergeCell ref="A36:A37"/>
    <mergeCell ref="B36:B37"/>
    <mergeCell ref="K36:K37"/>
    <mergeCell ref="L36:L37"/>
    <mergeCell ref="A30:A31"/>
    <mergeCell ref="B30:B31"/>
    <mergeCell ref="K30:K31"/>
    <mergeCell ref="L30:L31"/>
    <mergeCell ref="A32:A33"/>
    <mergeCell ref="B32:B33"/>
    <mergeCell ref="K32:K33"/>
    <mergeCell ref="L32:L33"/>
    <mergeCell ref="A26:A27"/>
    <mergeCell ref="B26:B27"/>
    <mergeCell ref="K26:K27"/>
    <mergeCell ref="L26:L27"/>
    <mergeCell ref="A28:A29"/>
    <mergeCell ref="B28:B29"/>
    <mergeCell ref="K28:K29"/>
    <mergeCell ref="L28:L29"/>
    <mergeCell ref="A22:A23"/>
    <mergeCell ref="B22:B23"/>
    <mergeCell ref="K22:K23"/>
    <mergeCell ref="L22:L23"/>
    <mergeCell ref="A24:A25"/>
    <mergeCell ref="B24:B25"/>
    <mergeCell ref="K24:K25"/>
    <mergeCell ref="L24:L25"/>
    <mergeCell ref="A18:A19"/>
    <mergeCell ref="B18:B19"/>
    <mergeCell ref="K18:K19"/>
    <mergeCell ref="L18:L19"/>
    <mergeCell ref="A20:A21"/>
    <mergeCell ref="B20:B21"/>
    <mergeCell ref="K20:K21"/>
    <mergeCell ref="L20:L21"/>
    <mergeCell ref="A14:A15"/>
    <mergeCell ref="B14:B15"/>
    <mergeCell ref="K14:K15"/>
    <mergeCell ref="L14:L15"/>
    <mergeCell ref="A16:A17"/>
    <mergeCell ref="B16:B17"/>
    <mergeCell ref="K16:K17"/>
    <mergeCell ref="L16:L17"/>
    <mergeCell ref="A10:A11"/>
    <mergeCell ref="B10:B11"/>
    <mergeCell ref="K10:K11"/>
    <mergeCell ref="L10:L11"/>
    <mergeCell ref="A12:A13"/>
    <mergeCell ref="B12:B13"/>
    <mergeCell ref="K12:K13"/>
    <mergeCell ref="L12:L13"/>
    <mergeCell ref="A6:A7"/>
    <mergeCell ref="B6:B7"/>
    <mergeCell ref="K6:K7"/>
    <mergeCell ref="L6:L7"/>
    <mergeCell ref="A8:A9"/>
    <mergeCell ref="B8:B9"/>
    <mergeCell ref="K8:K9"/>
    <mergeCell ref="L8:L9"/>
    <mergeCell ref="B1:L1"/>
    <mergeCell ref="C2:J2"/>
    <mergeCell ref="K2:L2"/>
    <mergeCell ref="A4:A5"/>
    <mergeCell ref="B4:B5"/>
    <mergeCell ref="K4:K5"/>
    <mergeCell ref="L4:L5"/>
  </mergeCells>
  <conditionalFormatting sqref="I4">
    <cfRule type="cellIs" priority="4" dxfId="0" operator="greaterThan" stopIfTrue="1">
      <formula>10</formula>
    </cfRule>
  </conditionalFormatting>
  <conditionalFormatting sqref="I5">
    <cfRule type="cellIs" priority="3" dxfId="0" operator="lessThan" stopIfTrue="1">
      <formula>0</formula>
    </cfRule>
  </conditionalFormatting>
  <conditionalFormatting sqref="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cfRule type="cellIs" priority="2" dxfId="0" operator="greaterThan" stopIfTrue="1">
      <formula>10</formula>
    </cfRule>
  </conditionalFormatting>
  <conditionalFormatting sqref="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cfRule type="cellIs" priority="1" dxfId="0" operator="lessThan" stopIfTrue="1">
      <formula>0</formula>
    </cfRule>
  </conditionalFormatting>
  <printOptions/>
  <pageMargins left="0.75" right="0.75" top="0.62" bottom="0.5" header="0.5" footer="0.31"/>
  <pageSetup horizontalDpi="300" verticalDpi="3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Лист6"/>
  <dimension ref="A1:Q158"/>
  <sheetViews>
    <sheetView showZeros="0" tabSelected="1" zoomScalePageLayoutView="0" workbookViewId="0" topLeftCell="A1">
      <selection activeCell="I3" sqref="I1:J16384"/>
    </sheetView>
  </sheetViews>
  <sheetFormatPr defaultColWidth="9.00390625" defaultRowHeight="12.75"/>
  <cols>
    <col min="1" max="1" width="3.875" style="3" customWidth="1"/>
    <col min="2" max="2" width="29.375" style="0" customWidth="1"/>
    <col min="3" max="3" width="7.875" style="0" customWidth="1"/>
    <col min="4" max="4" width="9.25390625" style="0" customWidth="1"/>
    <col min="5" max="5" width="35.00390625" style="0" customWidth="1"/>
    <col min="6" max="6" width="37.25390625" style="0" customWidth="1"/>
    <col min="9" max="10" width="0" style="0" hidden="1" customWidth="1"/>
    <col min="11" max="11" width="10.375" style="0" customWidth="1"/>
    <col min="12" max="12" width="9.875" style="0" customWidth="1"/>
    <col min="14" max="14" width="6.25390625" style="0" customWidth="1"/>
    <col min="17" max="17" width="5.625" style="0" customWidth="1"/>
  </cols>
  <sheetData>
    <row r="1" spans="2:15" ht="60.75" customHeight="1">
      <c r="B1" s="85" t="s">
        <v>43</v>
      </c>
      <c r="C1" s="85"/>
      <c r="D1" s="85"/>
      <c r="E1" s="85"/>
      <c r="F1" s="85"/>
      <c r="G1" s="86"/>
      <c r="H1" s="86"/>
      <c r="I1" s="86"/>
      <c r="J1" s="86"/>
      <c r="K1" s="86"/>
      <c r="L1" s="86"/>
      <c r="M1" s="2"/>
      <c r="N1" s="2"/>
      <c r="O1" s="2"/>
    </row>
    <row r="2" spans="2:12" ht="33.75" customHeight="1" thickBot="1">
      <c r="B2" s="97" t="s">
        <v>79</v>
      </c>
      <c r="C2" s="97"/>
      <c r="D2" s="97"/>
      <c r="E2" s="97"/>
      <c r="F2" s="97"/>
      <c r="G2" s="97"/>
      <c r="H2" s="97"/>
      <c r="I2" s="97"/>
      <c r="J2" s="97"/>
      <c r="K2" s="97"/>
      <c r="L2" s="97"/>
    </row>
    <row r="3" spans="1:12" ht="40.5" customHeight="1" thickBot="1">
      <c r="A3" s="7">
        <v>7</v>
      </c>
      <c r="B3" s="20" t="s">
        <v>11</v>
      </c>
      <c r="C3" s="36" t="s">
        <v>18</v>
      </c>
      <c r="D3" s="36" t="s">
        <v>26</v>
      </c>
      <c r="E3" s="36" t="s">
        <v>19</v>
      </c>
      <c r="F3" s="36" t="s">
        <v>24</v>
      </c>
      <c r="G3" s="22" t="s">
        <v>6</v>
      </c>
      <c r="H3" s="22" t="s">
        <v>7</v>
      </c>
      <c r="I3" s="22" t="s">
        <v>8</v>
      </c>
      <c r="J3" s="22" t="s">
        <v>9</v>
      </c>
      <c r="K3" s="22" t="s">
        <v>3</v>
      </c>
      <c r="L3" s="23" t="s">
        <v>2</v>
      </c>
    </row>
    <row r="4" spans="1:12" ht="15.75" customHeight="1">
      <c r="A4" s="3">
        <v>1</v>
      </c>
      <c r="B4" s="17" t="str">
        <f>Sort!C20</f>
        <v>Селезнёва Василина</v>
      </c>
      <c r="C4" s="16">
        <f>Sort!D20</f>
        <v>2010</v>
      </c>
      <c r="D4" s="16" t="str">
        <f>Sort!E20</f>
        <v>1 юн</v>
      </c>
      <c r="E4" s="16" t="str">
        <f>Sort!F20</f>
        <v>Барнаул СШ "Жемчужина Алтая"</v>
      </c>
      <c r="F4" s="16" t="str">
        <f>Sort!G20</f>
        <v>Наумова Е.В.,Кунцевич О.И.</v>
      </c>
      <c r="G4" s="6">
        <f aca="true" t="shared" si="0" ref="G4:G35">$A$3-$A$3+NRankName(1,B4)</f>
        <v>10.899999999999999</v>
      </c>
      <c r="H4" s="6">
        <f aca="true" t="shared" si="1" ref="H4:H35">$A$3-$A$3+NRankName(2,B4)</f>
        <v>11.350000000000001</v>
      </c>
      <c r="I4" s="6">
        <f aca="true" t="shared" si="2" ref="I4:I35">$A$3-$A$3+NRankName(3,B4)</f>
        <v>0</v>
      </c>
      <c r="J4" s="6">
        <f aca="true" t="shared" si="3" ref="J4:J35">$A$3-$A$3+NRankName(4,B4)</f>
        <v>0</v>
      </c>
      <c r="K4" s="8">
        <f aca="true" t="shared" si="4" ref="K4:K35">SUM(G4:J4)</f>
        <v>22.25</v>
      </c>
      <c r="L4" s="9">
        <f aca="true" t="shared" si="5" ref="L4:L35">IF(K4&lt;=0,"",RANK(K4,K$4:K$153,0))</f>
        <v>1</v>
      </c>
    </row>
    <row r="5" spans="1:12" ht="15.75" customHeight="1">
      <c r="A5" s="3">
        <v>2</v>
      </c>
      <c r="B5" s="17" t="str">
        <f>Sort!C11</f>
        <v>Михайлова Алиса</v>
      </c>
      <c r="C5" s="16">
        <f>Sort!D11</f>
        <v>2010</v>
      </c>
      <c r="D5" s="16" t="str">
        <f>Sort!E11</f>
        <v>1 юн</v>
      </c>
      <c r="E5" s="16" t="str">
        <f>Sort!F11</f>
        <v>Барнаул СШ "Жемчужина Алтая"</v>
      </c>
      <c r="F5" s="16" t="str">
        <f>Sort!G11</f>
        <v>Наумова Е.В.</v>
      </c>
      <c r="G5" s="6">
        <f t="shared" si="0"/>
        <v>9.4</v>
      </c>
      <c r="H5" s="6">
        <f t="shared" si="1"/>
        <v>10.549999999999999</v>
      </c>
      <c r="I5" s="6">
        <f t="shared" si="2"/>
        <v>0</v>
      </c>
      <c r="J5" s="6">
        <f t="shared" si="3"/>
        <v>0</v>
      </c>
      <c r="K5" s="8">
        <f t="shared" si="4"/>
        <v>19.95</v>
      </c>
      <c r="L5" s="9">
        <f t="shared" si="5"/>
        <v>2</v>
      </c>
    </row>
    <row r="6" spans="1:12" ht="15.75" customHeight="1">
      <c r="A6" s="3">
        <v>3</v>
      </c>
      <c r="B6" s="17" t="str">
        <f>Sort!C12</f>
        <v>Короваева Полина</v>
      </c>
      <c r="C6" s="16">
        <f>Sort!D12</f>
        <v>2010</v>
      </c>
      <c r="D6" s="16" t="str">
        <f>Sort!E12</f>
        <v>1 юн</v>
      </c>
      <c r="E6" s="16" t="str">
        <f>Sort!F12</f>
        <v>Барнаул СШ "Жемчужина Алтая"</v>
      </c>
      <c r="F6" s="16" t="str">
        <f>Sort!G12</f>
        <v>Наумова Е.В.</v>
      </c>
      <c r="G6" s="6">
        <f t="shared" si="0"/>
        <v>9.100000000000001</v>
      </c>
      <c r="H6" s="6">
        <f t="shared" si="1"/>
        <v>10.1</v>
      </c>
      <c r="I6" s="6">
        <f t="shared" si="2"/>
        <v>0</v>
      </c>
      <c r="J6" s="6">
        <f t="shared" si="3"/>
        <v>0</v>
      </c>
      <c r="K6" s="8">
        <f t="shared" si="4"/>
        <v>19.200000000000003</v>
      </c>
      <c r="L6" s="9">
        <f t="shared" si="5"/>
        <v>3</v>
      </c>
    </row>
    <row r="7" spans="1:17" ht="15.75" customHeight="1">
      <c r="A7" s="3">
        <v>4</v>
      </c>
      <c r="B7" s="17" t="str">
        <f>Sort!C16</f>
        <v>Балабанова Екатерина</v>
      </c>
      <c r="C7" s="16">
        <f>Sort!D16</f>
        <v>2010</v>
      </c>
      <c r="D7" s="16" t="str">
        <f>Sort!E16</f>
        <v>1 юн</v>
      </c>
      <c r="E7" s="16" t="str">
        <f>Sort!F16</f>
        <v>Барнаул СШ "Жемчужина Алтая"</v>
      </c>
      <c r="F7" s="16" t="str">
        <f>Sort!G16</f>
        <v>Наумова Е.В.</v>
      </c>
      <c r="G7" s="6">
        <f t="shared" si="0"/>
        <v>9.549999999999999</v>
      </c>
      <c r="H7" s="6">
        <f t="shared" si="1"/>
        <v>9.6</v>
      </c>
      <c r="I7" s="6">
        <f t="shared" si="2"/>
        <v>0</v>
      </c>
      <c r="J7" s="6">
        <f t="shared" si="3"/>
        <v>0</v>
      </c>
      <c r="K7" s="8">
        <f t="shared" si="4"/>
        <v>19.15</v>
      </c>
      <c r="L7" s="9">
        <f t="shared" si="5"/>
        <v>4</v>
      </c>
      <c r="N7" s="47"/>
      <c r="O7" s="48"/>
      <c r="P7" s="11"/>
      <c r="Q7" s="11"/>
    </row>
    <row r="8" spans="1:17" ht="15.75" customHeight="1">
      <c r="A8" s="3">
        <v>5</v>
      </c>
      <c r="B8" s="17" t="str">
        <f>Sort!C6</f>
        <v>Мамедюсубова Марьям</v>
      </c>
      <c r="C8" s="16">
        <f>Sort!D6</f>
        <v>2010</v>
      </c>
      <c r="D8" s="16" t="str">
        <f>Sort!E6</f>
        <v>1 юн</v>
      </c>
      <c r="E8" s="16" t="str">
        <f>Sort!F6</f>
        <v>Барнаул СШ "Жемчужина Алтая"</v>
      </c>
      <c r="F8" s="16" t="str">
        <f>Sort!G6</f>
        <v>Валькова О.В.</v>
      </c>
      <c r="G8" s="6">
        <f t="shared" si="0"/>
        <v>9.549999999999999</v>
      </c>
      <c r="H8" s="6">
        <f t="shared" si="1"/>
        <v>9.549999999999999</v>
      </c>
      <c r="I8" s="6">
        <f t="shared" si="2"/>
        <v>0</v>
      </c>
      <c r="J8" s="6">
        <f t="shared" si="3"/>
        <v>0</v>
      </c>
      <c r="K8" s="8">
        <f t="shared" si="4"/>
        <v>19.099999999999998</v>
      </c>
      <c r="L8" s="9">
        <f t="shared" si="5"/>
        <v>5</v>
      </c>
      <c r="N8" s="47"/>
      <c r="O8" s="45"/>
      <c r="P8" s="11"/>
      <c r="Q8" s="11"/>
    </row>
    <row r="9" spans="1:17" ht="15.75" customHeight="1">
      <c r="A9" s="3">
        <v>6</v>
      </c>
      <c r="B9" s="17" t="str">
        <f>Sort!C4</f>
        <v>Бородина Диана</v>
      </c>
      <c r="C9" s="16">
        <f>Sort!D4</f>
        <v>2010</v>
      </c>
      <c r="D9" s="16" t="str">
        <f>Sort!E4</f>
        <v>1 юн</v>
      </c>
      <c r="E9" s="16" t="str">
        <f>Sort!F4</f>
        <v>Барнаул СК "Триумф"</v>
      </c>
      <c r="F9" s="16" t="str">
        <f>Sort!G4</f>
        <v>Духович Д.В.</v>
      </c>
      <c r="G9" s="6">
        <f t="shared" si="0"/>
        <v>9.35</v>
      </c>
      <c r="H9" s="6">
        <f t="shared" si="1"/>
        <v>9.6</v>
      </c>
      <c r="I9" s="6">
        <f t="shared" si="2"/>
        <v>0</v>
      </c>
      <c r="J9" s="6">
        <f t="shared" si="3"/>
        <v>0</v>
      </c>
      <c r="K9" s="8">
        <f t="shared" si="4"/>
        <v>18.95</v>
      </c>
      <c r="L9" s="9">
        <f t="shared" si="5"/>
        <v>6</v>
      </c>
      <c r="N9" s="47"/>
      <c r="O9" s="45"/>
      <c r="P9" s="11"/>
      <c r="Q9" s="11"/>
    </row>
    <row r="10" spans="1:17" ht="15.75" customHeight="1">
      <c r="A10" s="3">
        <v>7</v>
      </c>
      <c r="B10" s="17" t="str">
        <f>Sort!C15</f>
        <v>Хуртова Арина</v>
      </c>
      <c r="C10" s="16">
        <f>Sort!D15</f>
        <v>2010</v>
      </c>
      <c r="D10" s="16" t="str">
        <f>Sort!E15</f>
        <v>1 юн</v>
      </c>
      <c r="E10" s="16" t="str">
        <f>Sort!F15</f>
        <v>Барнаул СШ "Жемчужина Алтая"</v>
      </c>
      <c r="F10" s="16" t="str">
        <f>Sort!G15</f>
        <v>Наумова Е.В.</v>
      </c>
      <c r="G10" s="6">
        <f t="shared" si="0"/>
        <v>8.799999999999999</v>
      </c>
      <c r="H10" s="6">
        <f t="shared" si="1"/>
        <v>10.05</v>
      </c>
      <c r="I10" s="6">
        <f t="shared" si="2"/>
        <v>0</v>
      </c>
      <c r="J10" s="6">
        <f t="shared" si="3"/>
        <v>0</v>
      </c>
      <c r="K10" s="8">
        <f t="shared" si="4"/>
        <v>18.85</v>
      </c>
      <c r="L10" s="9">
        <f t="shared" si="5"/>
        <v>7</v>
      </c>
      <c r="N10" s="44"/>
      <c r="O10" s="11"/>
      <c r="P10" s="11"/>
      <c r="Q10" s="11"/>
    </row>
    <row r="11" spans="1:12" ht="15.75" customHeight="1">
      <c r="A11" s="3">
        <v>8</v>
      </c>
      <c r="B11" s="17" t="str">
        <f>Sort!C21</f>
        <v>Смирнова Александра</v>
      </c>
      <c r="C11" s="16">
        <f>Sort!D21</f>
        <v>2010</v>
      </c>
      <c r="D11" s="16" t="str">
        <f>Sort!E21</f>
        <v>1 юн</v>
      </c>
      <c r="E11" s="16" t="str">
        <f>Sort!F21</f>
        <v>Барнаул СШ "Жемчужина Алтая"</v>
      </c>
      <c r="F11" s="16" t="str">
        <f>Sort!G21</f>
        <v>Наумова Е.В.,Якимова П.Е.</v>
      </c>
      <c r="G11" s="6">
        <f t="shared" si="0"/>
        <v>9.6</v>
      </c>
      <c r="H11" s="6">
        <f t="shared" si="1"/>
        <v>8.95</v>
      </c>
      <c r="I11" s="6">
        <f t="shared" si="2"/>
        <v>0</v>
      </c>
      <c r="J11" s="6">
        <f t="shared" si="3"/>
        <v>0</v>
      </c>
      <c r="K11" s="8">
        <f t="shared" si="4"/>
        <v>18.549999999999997</v>
      </c>
      <c r="L11" s="9">
        <f t="shared" si="5"/>
        <v>8</v>
      </c>
    </row>
    <row r="12" spans="1:12" ht="15.75" customHeight="1">
      <c r="A12" s="3">
        <v>9</v>
      </c>
      <c r="B12" s="17" t="str">
        <f>Sort!C3</f>
        <v>Тимохина Полина</v>
      </c>
      <c r="C12" s="16">
        <f>Sort!D3</f>
        <v>2010</v>
      </c>
      <c r="D12" s="16" t="str">
        <f>Sort!E3</f>
        <v>1 юн</v>
      </c>
      <c r="E12" s="16" t="str">
        <f>Sort!F3</f>
        <v>Бийск "Бийский лицей"</v>
      </c>
      <c r="F12" s="16" t="str">
        <f>Sort!G3</f>
        <v>Постнова М.Н.</v>
      </c>
      <c r="G12" s="6">
        <f t="shared" si="0"/>
        <v>10.200000000000001</v>
      </c>
      <c r="H12" s="6">
        <f t="shared" si="1"/>
        <v>8.1</v>
      </c>
      <c r="I12" s="6">
        <f t="shared" si="2"/>
        <v>0</v>
      </c>
      <c r="J12" s="6">
        <f t="shared" si="3"/>
        <v>0</v>
      </c>
      <c r="K12" s="8">
        <f t="shared" si="4"/>
        <v>18.3</v>
      </c>
      <c r="L12" s="9">
        <f t="shared" si="5"/>
        <v>9</v>
      </c>
    </row>
    <row r="13" spans="1:12" ht="15.75" customHeight="1">
      <c r="A13" s="3">
        <v>10</v>
      </c>
      <c r="B13" s="17" t="str">
        <f>Sort!C13</f>
        <v>Соколова Ксения</v>
      </c>
      <c r="C13" s="16">
        <f>Sort!D13</f>
        <v>2010</v>
      </c>
      <c r="D13" s="16" t="str">
        <f>Sort!E13</f>
        <v>1 юн</v>
      </c>
      <c r="E13" s="16" t="str">
        <f>Sort!F13</f>
        <v>Барнаул СШ "Жемчужина Алтая"</v>
      </c>
      <c r="F13" s="16" t="str">
        <f>Sort!G13</f>
        <v>Наумова Е.В.</v>
      </c>
      <c r="G13" s="6">
        <f t="shared" si="0"/>
        <v>9.9</v>
      </c>
      <c r="H13" s="6">
        <f t="shared" si="1"/>
        <v>8.399999999999999</v>
      </c>
      <c r="I13" s="6">
        <f t="shared" si="2"/>
        <v>0</v>
      </c>
      <c r="J13" s="6">
        <f t="shared" si="3"/>
        <v>0</v>
      </c>
      <c r="K13" s="8">
        <f t="shared" si="4"/>
        <v>18.299999999999997</v>
      </c>
      <c r="L13" s="9">
        <f t="shared" si="5"/>
        <v>10</v>
      </c>
    </row>
    <row r="14" spans="1:12" ht="15.75" customHeight="1">
      <c r="A14" s="3">
        <v>11</v>
      </c>
      <c r="B14" s="17" t="str">
        <f>Sort!C17</f>
        <v>Арляпова Софья</v>
      </c>
      <c r="C14" s="16">
        <f>Sort!D17</f>
        <v>2010</v>
      </c>
      <c r="D14" s="16" t="str">
        <f>Sort!E17</f>
        <v>1 юн</v>
      </c>
      <c r="E14" s="16" t="str">
        <f>Sort!F17</f>
        <v>Барнаул СШ "Жемчужина Алтая"</v>
      </c>
      <c r="F14" s="16" t="str">
        <f>Sort!G17</f>
        <v>Наумова Е.В.</v>
      </c>
      <c r="G14" s="6">
        <f t="shared" si="0"/>
        <v>9.600000000000001</v>
      </c>
      <c r="H14" s="6">
        <f t="shared" si="1"/>
        <v>8.6</v>
      </c>
      <c r="I14" s="6">
        <f t="shared" si="2"/>
        <v>0</v>
      </c>
      <c r="J14" s="6">
        <f t="shared" si="3"/>
        <v>0</v>
      </c>
      <c r="K14" s="8">
        <f t="shared" si="4"/>
        <v>18.200000000000003</v>
      </c>
      <c r="L14" s="9">
        <f t="shared" si="5"/>
        <v>11</v>
      </c>
    </row>
    <row r="15" spans="1:12" ht="15.75" customHeight="1">
      <c r="A15" s="3">
        <v>12</v>
      </c>
      <c r="B15" s="17" t="str">
        <f>Sort!C14</f>
        <v>Трофимова Владислава</v>
      </c>
      <c r="C15" s="16">
        <f>Sort!D14</f>
        <v>2010</v>
      </c>
      <c r="D15" s="16" t="str">
        <f>Sort!E14</f>
        <v>1 юн</v>
      </c>
      <c r="E15" s="16" t="str">
        <f>Sort!F14</f>
        <v>Барнаул СШ "Жемчужина Алтая"</v>
      </c>
      <c r="F15" s="16" t="str">
        <f>Sort!G14</f>
        <v>Наумова Е.В.</v>
      </c>
      <c r="G15" s="6">
        <f t="shared" si="0"/>
        <v>8.95</v>
      </c>
      <c r="H15" s="6">
        <f t="shared" si="1"/>
        <v>8.35</v>
      </c>
      <c r="I15" s="6">
        <f t="shared" si="2"/>
        <v>0</v>
      </c>
      <c r="J15" s="6">
        <f t="shared" si="3"/>
        <v>0</v>
      </c>
      <c r="K15" s="8">
        <f t="shared" si="4"/>
        <v>17.299999999999997</v>
      </c>
      <c r="L15" s="9">
        <f t="shared" si="5"/>
        <v>12</v>
      </c>
    </row>
    <row r="16" spans="1:12" ht="15.75" customHeight="1">
      <c r="A16" s="3">
        <v>13</v>
      </c>
      <c r="B16" s="17" t="str">
        <f>Sort!C22</f>
        <v>Старостина Ева</v>
      </c>
      <c r="C16" s="16">
        <f>Sort!D22</f>
        <v>2010</v>
      </c>
      <c r="D16" s="16" t="str">
        <f>Sort!E22</f>
        <v>1 юн</v>
      </c>
      <c r="E16" s="16" t="str">
        <f>Sort!F22</f>
        <v>Барнаул СШ "Жемчужина Алтая"</v>
      </c>
      <c r="F16" s="16" t="str">
        <f>Sort!G22</f>
        <v>Наумова Е.В.</v>
      </c>
      <c r="G16" s="6">
        <f t="shared" si="0"/>
        <v>9.149999999999999</v>
      </c>
      <c r="H16" s="6">
        <f t="shared" si="1"/>
        <v>8.1</v>
      </c>
      <c r="I16" s="6">
        <f t="shared" si="2"/>
        <v>0</v>
      </c>
      <c r="J16" s="6">
        <f t="shared" si="3"/>
        <v>0</v>
      </c>
      <c r="K16" s="8">
        <f t="shared" si="4"/>
        <v>17.25</v>
      </c>
      <c r="L16" s="9">
        <f t="shared" si="5"/>
        <v>13</v>
      </c>
    </row>
    <row r="17" spans="1:12" ht="15.75" customHeight="1">
      <c r="A17" s="3">
        <v>14</v>
      </c>
      <c r="B17" s="17" t="str">
        <f>Sort!C10</f>
        <v>Юдина Анастасия</v>
      </c>
      <c r="C17" s="16">
        <f>Sort!D10</f>
        <v>2010</v>
      </c>
      <c r="D17" s="16" t="str">
        <f>Sort!E10</f>
        <v>2 юн</v>
      </c>
      <c r="E17" s="16" t="str">
        <f>Sort!F10</f>
        <v>Барнаул СШ "Жемчужина Алтая"</v>
      </c>
      <c r="F17" s="16" t="str">
        <f>Sort!G10</f>
        <v>Валькова О.В.</v>
      </c>
      <c r="G17" s="6">
        <f t="shared" si="0"/>
        <v>7.65</v>
      </c>
      <c r="H17" s="6">
        <f t="shared" si="1"/>
        <v>9.05</v>
      </c>
      <c r="I17" s="6">
        <f t="shared" si="2"/>
        <v>0</v>
      </c>
      <c r="J17" s="6">
        <f t="shared" si="3"/>
        <v>0</v>
      </c>
      <c r="K17" s="8">
        <f t="shared" si="4"/>
        <v>16.700000000000003</v>
      </c>
      <c r="L17" s="9">
        <f t="shared" si="5"/>
        <v>14</v>
      </c>
    </row>
    <row r="18" spans="1:12" ht="15.75" customHeight="1">
      <c r="A18" s="3">
        <v>15</v>
      </c>
      <c r="B18" s="17" t="str">
        <f>Sort!C19</f>
        <v>Павлова Виктория</v>
      </c>
      <c r="C18" s="16">
        <f>Sort!D19</f>
        <v>2010</v>
      </c>
      <c r="D18" s="16" t="str">
        <f>Sort!E19</f>
        <v>1 юн</v>
      </c>
      <c r="E18" s="16" t="str">
        <f>Sort!F19</f>
        <v>Барнаул СШ "Жемчужина Алтая"</v>
      </c>
      <c r="F18" s="16" t="str">
        <f>Sort!G19</f>
        <v>Наумова Е.В.</v>
      </c>
      <c r="G18" s="6">
        <f t="shared" si="0"/>
        <v>8.95</v>
      </c>
      <c r="H18" s="6">
        <f t="shared" si="1"/>
        <v>7.55</v>
      </c>
      <c r="I18" s="6">
        <f t="shared" si="2"/>
        <v>0</v>
      </c>
      <c r="J18" s="6">
        <f t="shared" si="3"/>
        <v>0</v>
      </c>
      <c r="K18" s="8">
        <f t="shared" si="4"/>
        <v>16.5</v>
      </c>
      <c r="L18" s="9">
        <f t="shared" si="5"/>
        <v>15</v>
      </c>
    </row>
    <row r="19" spans="1:12" ht="15.75" customHeight="1">
      <c r="A19" s="3">
        <v>16</v>
      </c>
      <c r="B19" s="17" t="str">
        <f>Sort!C7</f>
        <v>Кожевникова Алина</v>
      </c>
      <c r="C19" s="16">
        <f>Sort!D7</f>
        <v>2010</v>
      </c>
      <c r="D19" s="16" t="str">
        <f>Sort!E7</f>
        <v>1 юн</v>
      </c>
      <c r="E19" s="16" t="str">
        <f>Sort!F7</f>
        <v>Барнаул СШ "Жемчужина Алтая"</v>
      </c>
      <c r="F19" s="16" t="str">
        <f>Sort!G7</f>
        <v>Кошевая И.А.</v>
      </c>
      <c r="G19" s="6">
        <f t="shared" si="0"/>
        <v>8.75</v>
      </c>
      <c r="H19" s="6">
        <f t="shared" si="1"/>
        <v>7.249999999999999</v>
      </c>
      <c r="I19" s="6">
        <f t="shared" si="2"/>
        <v>0</v>
      </c>
      <c r="J19" s="6">
        <f t="shared" si="3"/>
        <v>0</v>
      </c>
      <c r="K19" s="8">
        <f t="shared" si="4"/>
        <v>16</v>
      </c>
      <c r="L19" s="9">
        <f t="shared" si="5"/>
        <v>16</v>
      </c>
    </row>
    <row r="20" spans="1:12" ht="15.75" customHeight="1">
      <c r="A20" s="3">
        <v>17</v>
      </c>
      <c r="B20" s="17" t="str">
        <f>Sort!C9</f>
        <v>Фефелова Ирина</v>
      </c>
      <c r="C20" s="16">
        <f>Sort!D9</f>
        <v>2010</v>
      </c>
      <c r="D20" s="16" t="str">
        <f>Sort!E9</f>
        <v>1 юн</v>
      </c>
      <c r="E20" s="16" t="str">
        <f>Sort!F9</f>
        <v>Барнаул СШ "Жемчужина Алтая"</v>
      </c>
      <c r="F20" s="16" t="str">
        <f>Sort!G9</f>
        <v>Ильина М.С.</v>
      </c>
      <c r="G20" s="6">
        <f t="shared" si="0"/>
        <v>8.15</v>
      </c>
      <c r="H20" s="6">
        <f t="shared" si="1"/>
        <v>7.300000000000001</v>
      </c>
      <c r="I20" s="6">
        <f t="shared" si="2"/>
        <v>0</v>
      </c>
      <c r="J20" s="6">
        <f t="shared" si="3"/>
        <v>0</v>
      </c>
      <c r="K20" s="8">
        <f t="shared" si="4"/>
        <v>15.450000000000001</v>
      </c>
      <c r="L20" s="9">
        <f t="shared" si="5"/>
        <v>17</v>
      </c>
    </row>
    <row r="21" spans="1:12" ht="15.75" customHeight="1">
      <c r="A21" s="3">
        <v>18</v>
      </c>
      <c r="B21" s="17" t="str">
        <f>Sort!C8</f>
        <v>Матько Валерия</v>
      </c>
      <c r="C21" s="16">
        <f>Sort!D8</f>
        <v>2010</v>
      </c>
      <c r="D21" s="16" t="str">
        <f>Sort!E8</f>
        <v>1 юн</v>
      </c>
      <c r="E21" s="16" t="str">
        <f>Sort!F8</f>
        <v>Барнаул СШ "Жемчужина Алтая"</v>
      </c>
      <c r="F21" s="16" t="str">
        <f>Sort!G8</f>
        <v>Ильина М.С.</v>
      </c>
      <c r="G21" s="6">
        <f t="shared" si="0"/>
        <v>9</v>
      </c>
      <c r="H21" s="6">
        <f t="shared" si="1"/>
        <v>6.300000000000001</v>
      </c>
      <c r="I21" s="6">
        <f t="shared" si="2"/>
        <v>0</v>
      </c>
      <c r="J21" s="6">
        <f t="shared" si="3"/>
        <v>0</v>
      </c>
      <c r="K21" s="8">
        <f t="shared" si="4"/>
        <v>15.3</v>
      </c>
      <c r="L21" s="9">
        <f t="shared" si="5"/>
        <v>18</v>
      </c>
    </row>
    <row r="22" spans="1:12" ht="15.75" customHeight="1">
      <c r="A22" s="3">
        <v>19</v>
      </c>
      <c r="B22" s="17" t="str">
        <f>Sort!C5</f>
        <v>Павлюк Злата</v>
      </c>
      <c r="C22" s="16">
        <f>Sort!D5</f>
        <v>2010</v>
      </c>
      <c r="D22" s="16" t="str">
        <f>Sort!E5</f>
        <v>1 юн</v>
      </c>
      <c r="E22" s="16" t="str">
        <f>Sort!F5</f>
        <v>Барнаул СК "Триумф"</v>
      </c>
      <c r="F22" s="16" t="str">
        <f>Sort!G5</f>
        <v>Духович Д.В.</v>
      </c>
      <c r="G22" s="6">
        <f t="shared" si="0"/>
        <v>7.699999999999999</v>
      </c>
      <c r="H22" s="6">
        <f t="shared" si="1"/>
        <v>6.4</v>
      </c>
      <c r="I22" s="6">
        <f t="shared" si="2"/>
        <v>0</v>
      </c>
      <c r="J22" s="6">
        <f t="shared" si="3"/>
        <v>0</v>
      </c>
      <c r="K22" s="8">
        <f t="shared" si="4"/>
        <v>14.1</v>
      </c>
      <c r="L22" s="9">
        <f t="shared" si="5"/>
        <v>19</v>
      </c>
    </row>
    <row r="23" spans="1:12" ht="15.75" customHeight="1">
      <c r="A23" s="3">
        <v>20</v>
      </c>
      <c r="B23" s="17" t="str">
        <f>Sort!C18</f>
        <v>Пшонко Памила</v>
      </c>
      <c r="C23" s="16">
        <f>Sort!D18</f>
        <v>2010</v>
      </c>
      <c r="D23" s="16" t="str">
        <f>Sort!E18</f>
        <v>1 юн</v>
      </c>
      <c r="E23" s="16" t="str">
        <f>Sort!F18</f>
        <v>Барнаул СШ "Жемчужина Алтая"</v>
      </c>
      <c r="F23" s="16" t="str">
        <f>Sort!G18</f>
        <v>Наумова Е.В.</v>
      </c>
      <c r="G23" s="6">
        <f t="shared" si="0"/>
        <v>6.699999999999999</v>
      </c>
      <c r="H23" s="6">
        <f t="shared" si="1"/>
        <v>5.6</v>
      </c>
      <c r="I23" s="6">
        <f t="shared" si="2"/>
        <v>0</v>
      </c>
      <c r="J23" s="6">
        <f t="shared" si="3"/>
        <v>0</v>
      </c>
      <c r="K23" s="8">
        <f t="shared" si="4"/>
        <v>12.299999999999999</v>
      </c>
      <c r="L23" s="9">
        <f t="shared" si="5"/>
        <v>20</v>
      </c>
    </row>
    <row r="24" spans="1:12" ht="15.75" customHeight="1" hidden="1">
      <c r="A24" s="3">
        <v>21</v>
      </c>
      <c r="B24" s="17">
        <f>Sort!C23</f>
        <v>0</v>
      </c>
      <c r="C24" s="16">
        <f>Sort!D23</f>
        <v>0</v>
      </c>
      <c r="D24" s="16">
        <f>Sort!E23</f>
        <v>0</v>
      </c>
      <c r="E24" s="16">
        <f>Sort!F23</f>
        <v>0</v>
      </c>
      <c r="F24" s="16">
        <f>Sort!G23</f>
        <v>0</v>
      </c>
      <c r="G24" s="6">
        <f t="shared" si="0"/>
        <v>0</v>
      </c>
      <c r="H24" s="6">
        <f t="shared" si="1"/>
        <v>0</v>
      </c>
      <c r="I24" s="6">
        <f t="shared" si="2"/>
        <v>0</v>
      </c>
      <c r="J24" s="6">
        <f t="shared" si="3"/>
        <v>0</v>
      </c>
      <c r="K24" s="8">
        <f t="shared" si="4"/>
        <v>0</v>
      </c>
      <c r="L24" s="9">
        <f t="shared" si="5"/>
      </c>
    </row>
    <row r="25" spans="1:12" ht="15.75" customHeight="1" hidden="1">
      <c r="A25" s="3">
        <v>22</v>
      </c>
      <c r="B25" s="17">
        <f>Sort!C24</f>
        <v>0</v>
      </c>
      <c r="C25" s="16">
        <f>Sort!D24</f>
        <v>0</v>
      </c>
      <c r="D25" s="16">
        <f>Sort!E24</f>
        <v>0</v>
      </c>
      <c r="E25" s="16">
        <f>Sort!F24</f>
        <v>0</v>
      </c>
      <c r="F25" s="16">
        <f>Sort!G24</f>
        <v>0</v>
      </c>
      <c r="G25" s="6">
        <f t="shared" si="0"/>
        <v>0</v>
      </c>
      <c r="H25" s="6">
        <f t="shared" si="1"/>
        <v>0</v>
      </c>
      <c r="I25" s="6">
        <f t="shared" si="2"/>
        <v>0</v>
      </c>
      <c r="J25" s="6">
        <f t="shared" si="3"/>
        <v>0</v>
      </c>
      <c r="K25" s="8">
        <f t="shared" si="4"/>
        <v>0</v>
      </c>
      <c r="L25" s="9">
        <f t="shared" si="5"/>
      </c>
    </row>
    <row r="26" spans="1:12" ht="15.75" customHeight="1" hidden="1">
      <c r="A26" s="3">
        <v>23</v>
      </c>
      <c r="B26" s="17">
        <f>Sort!C25</f>
        <v>0</v>
      </c>
      <c r="C26" s="16">
        <f>Sort!D25</f>
        <v>0</v>
      </c>
      <c r="D26" s="16">
        <f>Sort!E25</f>
        <v>0</v>
      </c>
      <c r="E26" s="16">
        <f>Sort!F25</f>
        <v>0</v>
      </c>
      <c r="F26" s="16">
        <f>Sort!G25</f>
        <v>0</v>
      </c>
      <c r="G26" s="6">
        <f t="shared" si="0"/>
        <v>0</v>
      </c>
      <c r="H26" s="6">
        <f t="shared" si="1"/>
        <v>0</v>
      </c>
      <c r="I26" s="6">
        <f t="shared" si="2"/>
        <v>0</v>
      </c>
      <c r="J26" s="6">
        <f t="shared" si="3"/>
        <v>0</v>
      </c>
      <c r="K26" s="8">
        <f t="shared" si="4"/>
        <v>0</v>
      </c>
      <c r="L26" s="9">
        <f t="shared" si="5"/>
      </c>
    </row>
    <row r="27" spans="1:12" ht="15.75" customHeight="1" hidden="1">
      <c r="A27" s="3">
        <v>24</v>
      </c>
      <c r="B27" s="17">
        <f>Sort!C26</f>
        <v>0</v>
      </c>
      <c r="C27" s="16">
        <f>Sort!D26</f>
        <v>0</v>
      </c>
      <c r="D27" s="16">
        <f>Sort!E26</f>
        <v>0</v>
      </c>
      <c r="E27" s="16">
        <f>Sort!F26</f>
        <v>0</v>
      </c>
      <c r="F27" s="16">
        <f>Sort!G26</f>
        <v>0</v>
      </c>
      <c r="G27" s="6">
        <f t="shared" si="0"/>
        <v>0</v>
      </c>
      <c r="H27" s="6">
        <f t="shared" si="1"/>
        <v>0</v>
      </c>
      <c r="I27" s="6">
        <f t="shared" si="2"/>
        <v>0</v>
      </c>
      <c r="J27" s="6">
        <f t="shared" si="3"/>
        <v>0</v>
      </c>
      <c r="K27" s="8">
        <f t="shared" si="4"/>
        <v>0</v>
      </c>
      <c r="L27" s="9">
        <f t="shared" si="5"/>
      </c>
    </row>
    <row r="28" spans="1:12" ht="15.75" customHeight="1" hidden="1">
      <c r="A28" s="3">
        <v>25</v>
      </c>
      <c r="B28" s="17">
        <f>Sort!C27</f>
        <v>0</v>
      </c>
      <c r="C28" s="16">
        <f>Sort!D27</f>
        <v>0</v>
      </c>
      <c r="D28" s="16">
        <f>Sort!E27</f>
        <v>0</v>
      </c>
      <c r="E28" s="16">
        <f>Sort!F27</f>
        <v>0</v>
      </c>
      <c r="F28" s="16">
        <f>Sort!G27</f>
        <v>0</v>
      </c>
      <c r="G28" s="6">
        <f t="shared" si="0"/>
        <v>0</v>
      </c>
      <c r="H28" s="6">
        <f t="shared" si="1"/>
        <v>0</v>
      </c>
      <c r="I28" s="6">
        <f t="shared" si="2"/>
        <v>0</v>
      </c>
      <c r="J28" s="6">
        <f t="shared" si="3"/>
        <v>0</v>
      </c>
      <c r="K28" s="8">
        <f t="shared" si="4"/>
        <v>0</v>
      </c>
      <c r="L28" s="9">
        <f t="shared" si="5"/>
      </c>
    </row>
    <row r="29" spans="1:12" ht="15.75" customHeight="1" hidden="1">
      <c r="A29" s="3">
        <v>26</v>
      </c>
      <c r="B29" s="17">
        <f>Sort!C28</f>
        <v>0</v>
      </c>
      <c r="C29" s="16">
        <f>Sort!D28</f>
        <v>0</v>
      </c>
      <c r="D29" s="16">
        <f>Sort!E28</f>
        <v>0</v>
      </c>
      <c r="E29" s="16">
        <f>Sort!F28</f>
        <v>0</v>
      </c>
      <c r="F29" s="16">
        <f>Sort!G28</f>
        <v>0</v>
      </c>
      <c r="G29" s="6">
        <f t="shared" si="0"/>
        <v>0</v>
      </c>
      <c r="H29" s="6">
        <f t="shared" si="1"/>
        <v>0</v>
      </c>
      <c r="I29" s="6">
        <f t="shared" si="2"/>
        <v>0</v>
      </c>
      <c r="J29" s="6">
        <f t="shared" si="3"/>
        <v>0</v>
      </c>
      <c r="K29" s="8">
        <f t="shared" si="4"/>
        <v>0</v>
      </c>
      <c r="L29" s="9">
        <f t="shared" si="5"/>
      </c>
    </row>
    <row r="30" spans="1:12" ht="15.75" customHeight="1" hidden="1">
      <c r="A30" s="3">
        <v>27</v>
      </c>
      <c r="B30" s="17">
        <f>Sort!C29</f>
        <v>0</v>
      </c>
      <c r="C30" s="16">
        <f>Sort!D29</f>
        <v>0</v>
      </c>
      <c r="D30" s="16">
        <f>Sort!E29</f>
        <v>0</v>
      </c>
      <c r="E30" s="16">
        <f>Sort!F29</f>
        <v>0</v>
      </c>
      <c r="F30" s="16">
        <f>Sort!G29</f>
        <v>0</v>
      </c>
      <c r="G30" s="6">
        <f t="shared" si="0"/>
        <v>0</v>
      </c>
      <c r="H30" s="6">
        <f t="shared" si="1"/>
        <v>0</v>
      </c>
      <c r="I30" s="6">
        <f t="shared" si="2"/>
        <v>0</v>
      </c>
      <c r="J30" s="6">
        <f t="shared" si="3"/>
        <v>0</v>
      </c>
      <c r="K30" s="8">
        <f t="shared" si="4"/>
        <v>0</v>
      </c>
      <c r="L30" s="9">
        <f t="shared" si="5"/>
      </c>
    </row>
    <row r="31" spans="1:12" ht="15.75" customHeight="1" hidden="1">
      <c r="A31" s="3">
        <v>28</v>
      </c>
      <c r="B31" s="17">
        <f>Sort!C30</f>
        <v>0</v>
      </c>
      <c r="C31" s="16">
        <f>Sort!D30</f>
        <v>0</v>
      </c>
      <c r="D31" s="16">
        <f>Sort!E30</f>
        <v>0</v>
      </c>
      <c r="E31" s="16">
        <f>Sort!F30</f>
        <v>0</v>
      </c>
      <c r="F31" s="16">
        <f>Sort!G30</f>
        <v>0</v>
      </c>
      <c r="G31" s="6">
        <f t="shared" si="0"/>
        <v>0</v>
      </c>
      <c r="H31" s="6">
        <f t="shared" si="1"/>
        <v>0</v>
      </c>
      <c r="I31" s="6">
        <f t="shared" si="2"/>
        <v>0</v>
      </c>
      <c r="J31" s="6">
        <f t="shared" si="3"/>
        <v>0</v>
      </c>
      <c r="K31" s="8">
        <f t="shared" si="4"/>
        <v>0</v>
      </c>
      <c r="L31" s="9">
        <f t="shared" si="5"/>
      </c>
    </row>
    <row r="32" spans="1:12" ht="15.75" customHeight="1" hidden="1">
      <c r="A32" s="3">
        <v>29</v>
      </c>
      <c r="B32" s="17">
        <f>Sort!C31</f>
        <v>0</v>
      </c>
      <c r="C32" s="16">
        <f>Sort!D31</f>
        <v>0</v>
      </c>
      <c r="D32" s="16">
        <f>Sort!E31</f>
        <v>0</v>
      </c>
      <c r="E32" s="16">
        <f>Sort!F31</f>
        <v>0</v>
      </c>
      <c r="F32" s="16">
        <f>Sort!G31</f>
        <v>0</v>
      </c>
      <c r="G32" s="6">
        <f t="shared" si="0"/>
        <v>0</v>
      </c>
      <c r="H32" s="6">
        <f t="shared" si="1"/>
        <v>0</v>
      </c>
      <c r="I32" s="6">
        <f t="shared" si="2"/>
        <v>0</v>
      </c>
      <c r="J32" s="6">
        <f t="shared" si="3"/>
        <v>0</v>
      </c>
      <c r="K32" s="8">
        <f t="shared" si="4"/>
        <v>0</v>
      </c>
      <c r="L32" s="9">
        <f t="shared" si="5"/>
      </c>
    </row>
    <row r="33" spans="1:12" ht="15.75" customHeight="1" hidden="1">
      <c r="A33" s="3">
        <v>30</v>
      </c>
      <c r="B33" s="17">
        <f>Sort!C32</f>
        <v>0</v>
      </c>
      <c r="C33" s="16">
        <f>Sort!D32</f>
        <v>0</v>
      </c>
      <c r="D33" s="16">
        <f>Sort!E32</f>
        <v>0</v>
      </c>
      <c r="E33" s="16">
        <f>Sort!F32</f>
        <v>0</v>
      </c>
      <c r="F33" s="16">
        <f>Sort!G32</f>
        <v>0</v>
      </c>
      <c r="G33" s="6">
        <f t="shared" si="0"/>
        <v>0</v>
      </c>
      <c r="H33" s="6">
        <f t="shared" si="1"/>
        <v>0</v>
      </c>
      <c r="I33" s="6">
        <f t="shared" si="2"/>
        <v>0</v>
      </c>
      <c r="J33" s="6">
        <f t="shared" si="3"/>
        <v>0</v>
      </c>
      <c r="K33" s="8">
        <f t="shared" si="4"/>
        <v>0</v>
      </c>
      <c r="L33" s="9">
        <f t="shared" si="5"/>
      </c>
    </row>
    <row r="34" spans="1:12" ht="15.75" customHeight="1" hidden="1">
      <c r="A34" s="3">
        <v>31</v>
      </c>
      <c r="B34" s="17">
        <f>Sort!C33</f>
        <v>0</v>
      </c>
      <c r="C34" s="16">
        <f>Sort!D33</f>
        <v>0</v>
      </c>
      <c r="D34" s="16">
        <f>Sort!E33</f>
        <v>0</v>
      </c>
      <c r="E34" s="16">
        <f>Sort!F33</f>
        <v>0</v>
      </c>
      <c r="F34" s="16">
        <f>Sort!G33</f>
        <v>0</v>
      </c>
      <c r="G34" s="6">
        <f t="shared" si="0"/>
        <v>0</v>
      </c>
      <c r="H34" s="6">
        <f t="shared" si="1"/>
        <v>0</v>
      </c>
      <c r="I34" s="6">
        <f t="shared" si="2"/>
        <v>0</v>
      </c>
      <c r="J34" s="6">
        <f t="shared" si="3"/>
        <v>0</v>
      </c>
      <c r="K34" s="8">
        <f t="shared" si="4"/>
        <v>0</v>
      </c>
      <c r="L34" s="9">
        <f t="shared" si="5"/>
      </c>
    </row>
    <row r="35" spans="1:12" ht="15.75" customHeight="1" hidden="1">
      <c r="A35" s="3">
        <v>32</v>
      </c>
      <c r="B35" s="17">
        <f>Sort!C34</f>
        <v>0</v>
      </c>
      <c r="C35" s="16">
        <f>Sort!D34</f>
        <v>0</v>
      </c>
      <c r="D35" s="16">
        <f>Sort!E34</f>
        <v>0</v>
      </c>
      <c r="E35" s="16">
        <f>Sort!F34</f>
        <v>0</v>
      </c>
      <c r="F35" s="16">
        <f>Sort!G34</f>
        <v>0</v>
      </c>
      <c r="G35" s="6">
        <f t="shared" si="0"/>
        <v>0</v>
      </c>
      <c r="H35" s="6">
        <f t="shared" si="1"/>
        <v>0</v>
      </c>
      <c r="I35" s="6">
        <f t="shared" si="2"/>
        <v>0</v>
      </c>
      <c r="J35" s="6">
        <f t="shared" si="3"/>
        <v>0</v>
      </c>
      <c r="K35" s="8">
        <f t="shared" si="4"/>
        <v>0</v>
      </c>
      <c r="L35" s="9">
        <f t="shared" si="5"/>
      </c>
    </row>
    <row r="36" spans="1:12" ht="15.75" customHeight="1" hidden="1">
      <c r="A36" s="3">
        <v>33</v>
      </c>
      <c r="B36" s="17">
        <f>Sort!C35</f>
        <v>0</v>
      </c>
      <c r="C36" s="16">
        <f>Sort!D35</f>
        <v>0</v>
      </c>
      <c r="D36" s="16">
        <f>Sort!E35</f>
        <v>0</v>
      </c>
      <c r="E36" s="16">
        <f>Sort!F35</f>
        <v>0</v>
      </c>
      <c r="F36" s="16">
        <f>Sort!G35</f>
        <v>0</v>
      </c>
      <c r="G36" s="6">
        <f aca="true" t="shared" si="6" ref="G36:G67">$A$3-$A$3+NRankName(1,B36)</f>
        <v>0</v>
      </c>
      <c r="H36" s="6">
        <f aca="true" t="shared" si="7" ref="H36:H67">$A$3-$A$3+NRankName(2,B36)</f>
        <v>0</v>
      </c>
      <c r="I36" s="6">
        <f aca="true" t="shared" si="8" ref="I36:I67">$A$3-$A$3+NRankName(3,B36)</f>
        <v>0</v>
      </c>
      <c r="J36" s="6">
        <f aca="true" t="shared" si="9" ref="J36:J67">$A$3-$A$3+NRankName(4,B36)</f>
        <v>0</v>
      </c>
      <c r="K36" s="8">
        <f aca="true" t="shared" si="10" ref="K36:K67">SUM(G36:J36)</f>
        <v>0</v>
      </c>
      <c r="L36" s="9">
        <f aca="true" t="shared" si="11" ref="L36:L67">IF(K36&lt;=0,"",RANK(K36,K$4:K$153,0))</f>
      </c>
    </row>
    <row r="37" spans="1:12" ht="15.75" customHeight="1" hidden="1">
      <c r="A37" s="3">
        <v>34</v>
      </c>
      <c r="B37" s="17">
        <f>Sort!C36</f>
        <v>0</v>
      </c>
      <c r="C37" s="16">
        <f>Sort!D36</f>
        <v>0</v>
      </c>
      <c r="D37" s="16">
        <f>Sort!E36</f>
        <v>0</v>
      </c>
      <c r="E37" s="16">
        <f>Sort!F36</f>
        <v>0</v>
      </c>
      <c r="F37" s="16">
        <f>Sort!G36</f>
        <v>0</v>
      </c>
      <c r="G37" s="6">
        <f t="shared" si="6"/>
        <v>0</v>
      </c>
      <c r="H37" s="6">
        <f t="shared" si="7"/>
        <v>0</v>
      </c>
      <c r="I37" s="6">
        <f t="shared" si="8"/>
        <v>0</v>
      </c>
      <c r="J37" s="6">
        <f t="shared" si="9"/>
        <v>0</v>
      </c>
      <c r="K37" s="8">
        <f t="shared" si="10"/>
        <v>0</v>
      </c>
      <c r="L37" s="9">
        <f t="shared" si="11"/>
      </c>
    </row>
    <row r="38" spans="1:12" ht="15.75" customHeight="1" hidden="1">
      <c r="A38" s="3">
        <v>35</v>
      </c>
      <c r="B38" s="17">
        <f>Sort!C37</f>
        <v>0</v>
      </c>
      <c r="C38" s="16">
        <f>Sort!D37</f>
        <v>0</v>
      </c>
      <c r="D38" s="16">
        <f>Sort!E37</f>
        <v>0</v>
      </c>
      <c r="E38" s="16">
        <f>Sort!F37</f>
        <v>0</v>
      </c>
      <c r="F38" s="16">
        <f>Sort!G37</f>
        <v>0</v>
      </c>
      <c r="G38" s="6">
        <f t="shared" si="6"/>
        <v>0</v>
      </c>
      <c r="H38" s="6">
        <f t="shared" si="7"/>
        <v>0</v>
      </c>
      <c r="I38" s="6">
        <f t="shared" si="8"/>
        <v>0</v>
      </c>
      <c r="J38" s="6">
        <f t="shared" si="9"/>
        <v>0</v>
      </c>
      <c r="K38" s="8">
        <f t="shared" si="10"/>
        <v>0</v>
      </c>
      <c r="L38" s="9">
        <f t="shared" si="11"/>
      </c>
    </row>
    <row r="39" spans="1:12" ht="15.75" customHeight="1" hidden="1">
      <c r="A39" s="3">
        <v>36</v>
      </c>
      <c r="B39" s="17">
        <f>Sort!C38</f>
        <v>0</v>
      </c>
      <c r="C39" s="16">
        <f>Sort!D38</f>
        <v>0</v>
      </c>
      <c r="D39" s="16">
        <f>Sort!E38</f>
        <v>0</v>
      </c>
      <c r="E39" s="16">
        <f>Sort!F38</f>
        <v>0</v>
      </c>
      <c r="F39" s="16">
        <f>Sort!G38</f>
        <v>0</v>
      </c>
      <c r="G39" s="6">
        <f t="shared" si="6"/>
        <v>0</v>
      </c>
      <c r="H39" s="6">
        <f t="shared" si="7"/>
        <v>0</v>
      </c>
      <c r="I39" s="6">
        <f t="shared" si="8"/>
        <v>0</v>
      </c>
      <c r="J39" s="6">
        <f t="shared" si="9"/>
        <v>0</v>
      </c>
      <c r="K39" s="8">
        <f t="shared" si="10"/>
        <v>0</v>
      </c>
      <c r="L39" s="9">
        <f t="shared" si="11"/>
      </c>
    </row>
    <row r="40" spans="1:12" ht="15.75" customHeight="1" hidden="1">
      <c r="A40" s="3">
        <v>37</v>
      </c>
      <c r="B40" s="17">
        <f>Sort!C39</f>
        <v>0</v>
      </c>
      <c r="C40" s="16">
        <f>Sort!D39</f>
        <v>0</v>
      </c>
      <c r="D40" s="16">
        <f>Sort!E39</f>
        <v>0</v>
      </c>
      <c r="E40" s="16">
        <f>Sort!F39</f>
        <v>0</v>
      </c>
      <c r="F40" s="16">
        <f>Sort!G39</f>
        <v>0</v>
      </c>
      <c r="G40" s="6">
        <f t="shared" si="6"/>
        <v>0</v>
      </c>
      <c r="H40" s="6">
        <f t="shared" si="7"/>
        <v>0</v>
      </c>
      <c r="I40" s="6">
        <f t="shared" si="8"/>
        <v>0</v>
      </c>
      <c r="J40" s="6">
        <f t="shared" si="9"/>
        <v>0</v>
      </c>
      <c r="K40" s="8">
        <f t="shared" si="10"/>
        <v>0</v>
      </c>
      <c r="L40" s="9">
        <f t="shared" si="11"/>
      </c>
    </row>
    <row r="41" spans="1:12" ht="15.75" customHeight="1" hidden="1">
      <c r="A41" s="3">
        <v>38</v>
      </c>
      <c r="B41" s="17">
        <f>Sort!C40</f>
        <v>0</v>
      </c>
      <c r="C41" s="16">
        <f>Sort!D40</f>
        <v>0</v>
      </c>
      <c r="D41" s="16">
        <f>Sort!E40</f>
        <v>0</v>
      </c>
      <c r="E41" s="16">
        <f>Sort!F40</f>
        <v>0</v>
      </c>
      <c r="F41" s="16">
        <f>Sort!G40</f>
        <v>0</v>
      </c>
      <c r="G41" s="6">
        <f t="shared" si="6"/>
        <v>0</v>
      </c>
      <c r="H41" s="6">
        <f t="shared" si="7"/>
        <v>0</v>
      </c>
      <c r="I41" s="6">
        <f t="shared" si="8"/>
        <v>0</v>
      </c>
      <c r="J41" s="6">
        <f t="shared" si="9"/>
        <v>0</v>
      </c>
      <c r="K41" s="8">
        <f t="shared" si="10"/>
        <v>0</v>
      </c>
      <c r="L41" s="9">
        <f t="shared" si="11"/>
      </c>
    </row>
    <row r="42" spans="1:12" ht="15.75" customHeight="1" hidden="1">
      <c r="A42" s="3">
        <v>39</v>
      </c>
      <c r="B42" s="17">
        <f>Sort!C41</f>
        <v>0</v>
      </c>
      <c r="C42" s="16">
        <f>Sort!D41</f>
        <v>0</v>
      </c>
      <c r="D42" s="16">
        <f>Sort!E41</f>
        <v>0</v>
      </c>
      <c r="E42" s="16">
        <f>Sort!F41</f>
        <v>0</v>
      </c>
      <c r="F42" s="16">
        <f>Sort!G41</f>
        <v>0</v>
      </c>
      <c r="G42" s="6">
        <f t="shared" si="6"/>
        <v>0</v>
      </c>
      <c r="H42" s="6">
        <f t="shared" si="7"/>
        <v>0</v>
      </c>
      <c r="I42" s="6">
        <f t="shared" si="8"/>
        <v>0</v>
      </c>
      <c r="J42" s="6">
        <f t="shared" si="9"/>
        <v>0</v>
      </c>
      <c r="K42" s="8">
        <f t="shared" si="10"/>
        <v>0</v>
      </c>
      <c r="L42" s="9">
        <f t="shared" si="11"/>
      </c>
    </row>
    <row r="43" spans="1:12" ht="15.75" customHeight="1" hidden="1">
      <c r="A43" s="3">
        <v>40</v>
      </c>
      <c r="B43" s="17">
        <f>Sort!C42</f>
        <v>0</v>
      </c>
      <c r="C43" s="16">
        <f>Sort!D42</f>
        <v>0</v>
      </c>
      <c r="D43" s="16">
        <f>Sort!E42</f>
        <v>0</v>
      </c>
      <c r="E43" s="16">
        <f>Sort!F42</f>
        <v>0</v>
      </c>
      <c r="F43" s="16">
        <f>Sort!G42</f>
        <v>0</v>
      </c>
      <c r="G43" s="6">
        <f t="shared" si="6"/>
        <v>0</v>
      </c>
      <c r="H43" s="6">
        <f t="shared" si="7"/>
        <v>0</v>
      </c>
      <c r="I43" s="6">
        <f t="shared" si="8"/>
        <v>0</v>
      </c>
      <c r="J43" s="6">
        <f t="shared" si="9"/>
        <v>0</v>
      </c>
      <c r="K43" s="8">
        <f t="shared" si="10"/>
        <v>0</v>
      </c>
      <c r="L43" s="9">
        <f t="shared" si="11"/>
      </c>
    </row>
    <row r="44" spans="1:12" ht="15.75" customHeight="1" hidden="1">
      <c r="A44" s="3">
        <v>41</v>
      </c>
      <c r="B44" s="17">
        <f>Sort!C43</f>
        <v>0</v>
      </c>
      <c r="C44" s="16">
        <f>Sort!D43</f>
        <v>0</v>
      </c>
      <c r="D44" s="16">
        <f>Sort!E43</f>
        <v>0</v>
      </c>
      <c r="E44" s="16">
        <f>Sort!F43</f>
        <v>0</v>
      </c>
      <c r="F44" s="16">
        <f>Sort!G43</f>
        <v>0</v>
      </c>
      <c r="G44" s="6">
        <f t="shared" si="6"/>
        <v>0</v>
      </c>
      <c r="H44" s="6">
        <f t="shared" si="7"/>
        <v>0</v>
      </c>
      <c r="I44" s="6">
        <f t="shared" si="8"/>
        <v>0</v>
      </c>
      <c r="J44" s="6">
        <f t="shared" si="9"/>
        <v>0</v>
      </c>
      <c r="K44" s="8">
        <f t="shared" si="10"/>
        <v>0</v>
      </c>
      <c r="L44" s="9">
        <f t="shared" si="11"/>
      </c>
    </row>
    <row r="45" spans="1:12" ht="15.75" customHeight="1" hidden="1">
      <c r="A45" s="3">
        <v>42</v>
      </c>
      <c r="B45" s="17">
        <f>Sort!C44</f>
        <v>0</v>
      </c>
      <c r="C45" s="16">
        <f>Sort!D44</f>
        <v>0</v>
      </c>
      <c r="D45" s="16">
        <f>Sort!E44</f>
        <v>0</v>
      </c>
      <c r="E45" s="16">
        <f>Sort!F44</f>
        <v>0</v>
      </c>
      <c r="F45" s="16">
        <f>Sort!G44</f>
        <v>0</v>
      </c>
      <c r="G45" s="6">
        <f t="shared" si="6"/>
        <v>0</v>
      </c>
      <c r="H45" s="6">
        <f t="shared" si="7"/>
        <v>0</v>
      </c>
      <c r="I45" s="6">
        <f t="shared" si="8"/>
        <v>0</v>
      </c>
      <c r="J45" s="6">
        <f t="shared" si="9"/>
        <v>0</v>
      </c>
      <c r="K45" s="8">
        <f t="shared" si="10"/>
        <v>0</v>
      </c>
      <c r="L45" s="9">
        <f t="shared" si="11"/>
      </c>
    </row>
    <row r="46" spans="1:12" ht="15.75" customHeight="1" hidden="1">
      <c r="A46" s="3">
        <v>43</v>
      </c>
      <c r="B46" s="17">
        <f>Sort!C45</f>
        <v>0</v>
      </c>
      <c r="C46" s="16">
        <f>Sort!D45</f>
        <v>0</v>
      </c>
      <c r="D46" s="16">
        <f>Sort!E45</f>
        <v>0</v>
      </c>
      <c r="E46" s="16">
        <f>Sort!F45</f>
        <v>0</v>
      </c>
      <c r="F46" s="16">
        <f>Sort!G45</f>
        <v>0</v>
      </c>
      <c r="G46" s="6">
        <f t="shared" si="6"/>
        <v>0</v>
      </c>
      <c r="H46" s="6">
        <f t="shared" si="7"/>
        <v>0</v>
      </c>
      <c r="I46" s="6">
        <f t="shared" si="8"/>
        <v>0</v>
      </c>
      <c r="J46" s="6">
        <f t="shared" si="9"/>
        <v>0</v>
      </c>
      <c r="K46" s="8">
        <f t="shared" si="10"/>
        <v>0</v>
      </c>
      <c r="L46" s="9">
        <f t="shared" si="11"/>
      </c>
    </row>
    <row r="47" spans="1:12" ht="15.75" customHeight="1" hidden="1">
      <c r="A47" s="3">
        <v>44</v>
      </c>
      <c r="B47" s="17">
        <f>Sort!C46</f>
        <v>0</v>
      </c>
      <c r="C47" s="16">
        <f>Sort!D46</f>
        <v>0</v>
      </c>
      <c r="D47" s="16">
        <f>Sort!E46</f>
        <v>0</v>
      </c>
      <c r="E47" s="16">
        <f>Sort!F46</f>
        <v>0</v>
      </c>
      <c r="F47" s="16">
        <f>Sort!G46</f>
        <v>0</v>
      </c>
      <c r="G47" s="6">
        <f t="shared" si="6"/>
        <v>0</v>
      </c>
      <c r="H47" s="6">
        <f t="shared" si="7"/>
        <v>0</v>
      </c>
      <c r="I47" s="6">
        <f t="shared" si="8"/>
        <v>0</v>
      </c>
      <c r="J47" s="6">
        <f t="shared" si="9"/>
        <v>0</v>
      </c>
      <c r="K47" s="8">
        <f t="shared" si="10"/>
        <v>0</v>
      </c>
      <c r="L47" s="9">
        <f t="shared" si="11"/>
      </c>
    </row>
    <row r="48" spans="1:12" ht="15.75" customHeight="1" hidden="1">
      <c r="A48" s="3">
        <v>45</v>
      </c>
      <c r="B48" s="17">
        <f>Sort!C47</f>
        <v>0</v>
      </c>
      <c r="C48" s="16">
        <f>Sort!D47</f>
        <v>0</v>
      </c>
      <c r="D48" s="16">
        <f>Sort!E47</f>
        <v>0</v>
      </c>
      <c r="E48" s="16">
        <f>Sort!F47</f>
        <v>0</v>
      </c>
      <c r="F48" s="16">
        <f>Sort!G47</f>
        <v>0</v>
      </c>
      <c r="G48" s="6">
        <f t="shared" si="6"/>
        <v>0</v>
      </c>
      <c r="H48" s="6">
        <f t="shared" si="7"/>
        <v>0</v>
      </c>
      <c r="I48" s="6">
        <f t="shared" si="8"/>
        <v>0</v>
      </c>
      <c r="J48" s="6">
        <f t="shared" si="9"/>
        <v>0</v>
      </c>
      <c r="K48" s="8">
        <f t="shared" si="10"/>
        <v>0</v>
      </c>
      <c r="L48" s="9">
        <f t="shared" si="11"/>
      </c>
    </row>
    <row r="49" spans="1:12" ht="15.75" customHeight="1" hidden="1">
      <c r="A49" s="3">
        <v>46</v>
      </c>
      <c r="B49" s="17">
        <f>Sort!C48</f>
        <v>0</v>
      </c>
      <c r="C49" s="16">
        <f>Sort!D48</f>
        <v>0</v>
      </c>
      <c r="D49" s="16">
        <f>Sort!E48</f>
        <v>0</v>
      </c>
      <c r="E49" s="16">
        <f>Sort!F48</f>
        <v>0</v>
      </c>
      <c r="F49" s="16">
        <f>Sort!G48</f>
        <v>0</v>
      </c>
      <c r="G49" s="6">
        <f t="shared" si="6"/>
        <v>0</v>
      </c>
      <c r="H49" s="6">
        <f t="shared" si="7"/>
        <v>0</v>
      </c>
      <c r="I49" s="6">
        <f t="shared" si="8"/>
        <v>0</v>
      </c>
      <c r="J49" s="6">
        <f t="shared" si="9"/>
        <v>0</v>
      </c>
      <c r="K49" s="8">
        <f t="shared" si="10"/>
        <v>0</v>
      </c>
      <c r="L49" s="9">
        <f t="shared" si="11"/>
      </c>
    </row>
    <row r="50" spans="1:12" ht="15.75" customHeight="1" hidden="1">
      <c r="A50" s="3">
        <v>47</v>
      </c>
      <c r="B50" s="17">
        <f>Sort!C49</f>
        <v>0</v>
      </c>
      <c r="C50" s="16">
        <f>Sort!D49</f>
        <v>0</v>
      </c>
      <c r="D50" s="16">
        <f>Sort!E49</f>
        <v>0</v>
      </c>
      <c r="E50" s="16">
        <f>Sort!F49</f>
        <v>0</v>
      </c>
      <c r="F50" s="16">
        <f>Sort!G49</f>
        <v>0</v>
      </c>
      <c r="G50" s="6">
        <f t="shared" si="6"/>
        <v>0</v>
      </c>
      <c r="H50" s="6">
        <f t="shared" si="7"/>
        <v>0</v>
      </c>
      <c r="I50" s="6">
        <f t="shared" si="8"/>
        <v>0</v>
      </c>
      <c r="J50" s="6">
        <f t="shared" si="9"/>
        <v>0</v>
      </c>
      <c r="K50" s="8">
        <f t="shared" si="10"/>
        <v>0</v>
      </c>
      <c r="L50" s="9">
        <f t="shared" si="11"/>
      </c>
    </row>
    <row r="51" spans="1:12" ht="15.75" customHeight="1" hidden="1">
      <c r="A51" s="3">
        <v>48</v>
      </c>
      <c r="B51" s="17">
        <f>Sort!C50</f>
        <v>0</v>
      </c>
      <c r="C51" s="16">
        <f>Sort!D50</f>
        <v>0</v>
      </c>
      <c r="D51" s="16">
        <f>Sort!E50</f>
        <v>0</v>
      </c>
      <c r="E51" s="16">
        <f>Sort!F50</f>
        <v>0</v>
      </c>
      <c r="F51" s="16">
        <f>Sort!G50</f>
        <v>0</v>
      </c>
      <c r="G51" s="6">
        <f t="shared" si="6"/>
        <v>0</v>
      </c>
      <c r="H51" s="6">
        <f t="shared" si="7"/>
        <v>0</v>
      </c>
      <c r="I51" s="6">
        <f t="shared" si="8"/>
        <v>0</v>
      </c>
      <c r="J51" s="6">
        <f t="shared" si="9"/>
        <v>0</v>
      </c>
      <c r="K51" s="8">
        <f t="shared" si="10"/>
        <v>0</v>
      </c>
      <c r="L51" s="9">
        <f t="shared" si="11"/>
      </c>
    </row>
    <row r="52" spans="1:12" ht="15.75" customHeight="1" hidden="1">
      <c r="A52" s="3">
        <v>49</v>
      </c>
      <c r="B52" s="17">
        <f>Sort!C51</f>
        <v>0</v>
      </c>
      <c r="C52" s="16">
        <f>Sort!D51</f>
        <v>0</v>
      </c>
      <c r="D52" s="16">
        <f>Sort!E51</f>
        <v>0</v>
      </c>
      <c r="E52" s="16">
        <f>Sort!F51</f>
        <v>0</v>
      </c>
      <c r="F52" s="16">
        <f>Sort!G51</f>
        <v>0</v>
      </c>
      <c r="G52" s="6">
        <f t="shared" si="6"/>
        <v>0</v>
      </c>
      <c r="H52" s="6">
        <f t="shared" si="7"/>
        <v>0</v>
      </c>
      <c r="I52" s="6">
        <f t="shared" si="8"/>
        <v>0</v>
      </c>
      <c r="J52" s="6">
        <f t="shared" si="9"/>
        <v>0</v>
      </c>
      <c r="K52" s="8">
        <f t="shared" si="10"/>
        <v>0</v>
      </c>
      <c r="L52" s="9">
        <f t="shared" si="11"/>
      </c>
    </row>
    <row r="53" spans="1:12" ht="15.75" customHeight="1" hidden="1">
      <c r="A53" s="3">
        <v>50</v>
      </c>
      <c r="B53" s="17">
        <f>Sort!C52</f>
        <v>0</v>
      </c>
      <c r="C53" s="16">
        <f>Sort!D52</f>
        <v>0</v>
      </c>
      <c r="D53" s="16">
        <f>Sort!E52</f>
        <v>0</v>
      </c>
      <c r="E53" s="16">
        <f>Sort!F52</f>
        <v>0</v>
      </c>
      <c r="F53" s="16">
        <f>Sort!G52</f>
        <v>0</v>
      </c>
      <c r="G53" s="6">
        <f t="shared" si="6"/>
        <v>0</v>
      </c>
      <c r="H53" s="6">
        <f t="shared" si="7"/>
        <v>0</v>
      </c>
      <c r="I53" s="6">
        <f t="shared" si="8"/>
        <v>0</v>
      </c>
      <c r="J53" s="6">
        <f t="shared" si="9"/>
        <v>0</v>
      </c>
      <c r="K53" s="8">
        <f t="shared" si="10"/>
        <v>0</v>
      </c>
      <c r="L53" s="9">
        <f t="shared" si="11"/>
      </c>
    </row>
    <row r="54" spans="1:12" ht="15.75" customHeight="1" hidden="1">
      <c r="A54" s="3">
        <v>51</v>
      </c>
      <c r="B54" s="17">
        <f>Sort!C53</f>
        <v>0</v>
      </c>
      <c r="C54" s="16">
        <f>Sort!D53</f>
        <v>0</v>
      </c>
      <c r="D54" s="16">
        <f>Sort!E53</f>
        <v>0</v>
      </c>
      <c r="E54" s="16">
        <f>Sort!F53</f>
        <v>0</v>
      </c>
      <c r="F54" s="16">
        <f>Sort!G53</f>
        <v>0</v>
      </c>
      <c r="G54" s="6">
        <f t="shared" si="6"/>
        <v>0</v>
      </c>
      <c r="H54" s="6">
        <f t="shared" si="7"/>
        <v>0</v>
      </c>
      <c r="I54" s="6">
        <f t="shared" si="8"/>
        <v>0</v>
      </c>
      <c r="J54" s="6">
        <f t="shared" si="9"/>
        <v>0</v>
      </c>
      <c r="K54" s="8">
        <f t="shared" si="10"/>
        <v>0</v>
      </c>
      <c r="L54" s="9">
        <f t="shared" si="11"/>
      </c>
    </row>
    <row r="55" spans="1:12" ht="15.75" customHeight="1" hidden="1">
      <c r="A55" s="3">
        <v>52</v>
      </c>
      <c r="B55" s="17">
        <f>Sort!C54</f>
        <v>0</v>
      </c>
      <c r="C55" s="16">
        <f>Sort!D54</f>
        <v>0</v>
      </c>
      <c r="D55" s="16">
        <f>Sort!E54</f>
        <v>0</v>
      </c>
      <c r="E55" s="16">
        <f>Sort!F54</f>
        <v>0</v>
      </c>
      <c r="F55" s="16">
        <f>Sort!G54</f>
        <v>0</v>
      </c>
      <c r="G55" s="6">
        <f t="shared" si="6"/>
        <v>0</v>
      </c>
      <c r="H55" s="6">
        <f t="shared" si="7"/>
        <v>0</v>
      </c>
      <c r="I55" s="6">
        <f t="shared" si="8"/>
        <v>0</v>
      </c>
      <c r="J55" s="6">
        <f t="shared" si="9"/>
        <v>0</v>
      </c>
      <c r="K55" s="8">
        <f t="shared" si="10"/>
        <v>0</v>
      </c>
      <c r="L55" s="9">
        <f t="shared" si="11"/>
      </c>
    </row>
    <row r="56" spans="1:12" ht="15.75" customHeight="1" hidden="1">
      <c r="A56" s="3">
        <v>53</v>
      </c>
      <c r="B56" s="17">
        <f>Sort!C55</f>
        <v>0</v>
      </c>
      <c r="C56" s="16">
        <f>Sort!D55</f>
        <v>0</v>
      </c>
      <c r="D56" s="16">
        <f>Sort!E55</f>
        <v>0</v>
      </c>
      <c r="E56" s="16">
        <f>Sort!F55</f>
        <v>0</v>
      </c>
      <c r="F56" s="16">
        <f>Sort!G55</f>
        <v>0</v>
      </c>
      <c r="G56" s="6">
        <f t="shared" si="6"/>
        <v>0</v>
      </c>
      <c r="H56" s="6">
        <f t="shared" si="7"/>
        <v>0</v>
      </c>
      <c r="I56" s="6">
        <f t="shared" si="8"/>
        <v>0</v>
      </c>
      <c r="J56" s="6">
        <f t="shared" si="9"/>
        <v>0</v>
      </c>
      <c r="K56" s="8">
        <f t="shared" si="10"/>
        <v>0</v>
      </c>
      <c r="L56" s="9">
        <f t="shared" si="11"/>
      </c>
    </row>
    <row r="57" spans="1:12" ht="15.75" customHeight="1" hidden="1">
      <c r="A57" s="3">
        <v>54</v>
      </c>
      <c r="B57" s="17">
        <f>Sort!C56</f>
        <v>0</v>
      </c>
      <c r="C57" s="16">
        <f>Sort!D56</f>
        <v>0</v>
      </c>
      <c r="D57" s="16">
        <f>Sort!E56</f>
        <v>0</v>
      </c>
      <c r="E57" s="16">
        <f>Sort!F56</f>
        <v>0</v>
      </c>
      <c r="F57" s="16">
        <f>Sort!G56</f>
        <v>0</v>
      </c>
      <c r="G57" s="6">
        <f t="shared" si="6"/>
        <v>0</v>
      </c>
      <c r="H57" s="6">
        <f t="shared" si="7"/>
        <v>0</v>
      </c>
      <c r="I57" s="6">
        <f t="shared" si="8"/>
        <v>0</v>
      </c>
      <c r="J57" s="6">
        <f t="shared" si="9"/>
        <v>0</v>
      </c>
      <c r="K57" s="8">
        <f t="shared" si="10"/>
        <v>0</v>
      </c>
      <c r="L57" s="9">
        <f t="shared" si="11"/>
      </c>
    </row>
    <row r="58" spans="1:12" ht="15.75" customHeight="1" hidden="1">
      <c r="A58" s="3">
        <v>55</v>
      </c>
      <c r="B58" s="17">
        <f>Sort!C57</f>
        <v>0</v>
      </c>
      <c r="C58" s="16">
        <f>Sort!D57</f>
        <v>0</v>
      </c>
      <c r="D58" s="16">
        <f>Sort!E57</f>
        <v>0</v>
      </c>
      <c r="E58" s="16">
        <f>Sort!F57</f>
        <v>0</v>
      </c>
      <c r="F58" s="16">
        <f>Sort!G57</f>
        <v>0</v>
      </c>
      <c r="G58" s="6">
        <f t="shared" si="6"/>
        <v>0</v>
      </c>
      <c r="H58" s="6">
        <f t="shared" si="7"/>
        <v>0</v>
      </c>
      <c r="I58" s="6">
        <f t="shared" si="8"/>
        <v>0</v>
      </c>
      <c r="J58" s="6">
        <f t="shared" si="9"/>
        <v>0</v>
      </c>
      <c r="K58" s="8">
        <f t="shared" si="10"/>
        <v>0</v>
      </c>
      <c r="L58" s="9">
        <f t="shared" si="11"/>
      </c>
    </row>
    <row r="59" spans="1:12" ht="15.75" customHeight="1" hidden="1">
      <c r="A59" s="3">
        <v>56</v>
      </c>
      <c r="B59" s="17">
        <f>Sort!C58</f>
        <v>0</v>
      </c>
      <c r="C59" s="16">
        <f>Sort!D58</f>
        <v>0</v>
      </c>
      <c r="D59" s="16">
        <f>Sort!E58</f>
        <v>0</v>
      </c>
      <c r="E59" s="16">
        <f>Sort!F58</f>
        <v>0</v>
      </c>
      <c r="F59" s="16">
        <f>Sort!G58</f>
        <v>0</v>
      </c>
      <c r="G59" s="6">
        <f t="shared" si="6"/>
        <v>0</v>
      </c>
      <c r="H59" s="6">
        <f t="shared" si="7"/>
        <v>0</v>
      </c>
      <c r="I59" s="6">
        <f t="shared" si="8"/>
        <v>0</v>
      </c>
      <c r="J59" s="6">
        <f t="shared" si="9"/>
        <v>0</v>
      </c>
      <c r="K59" s="8">
        <f t="shared" si="10"/>
        <v>0</v>
      </c>
      <c r="L59" s="9">
        <f t="shared" si="11"/>
      </c>
    </row>
    <row r="60" spans="1:12" ht="15.75" customHeight="1" hidden="1">
      <c r="A60" s="3">
        <v>57</v>
      </c>
      <c r="B60" s="17">
        <f>Sort!C59</f>
        <v>0</v>
      </c>
      <c r="C60" s="16">
        <f>Sort!D59</f>
        <v>0</v>
      </c>
      <c r="D60" s="16">
        <f>Sort!E59</f>
        <v>0</v>
      </c>
      <c r="E60" s="16">
        <f>Sort!F59</f>
        <v>0</v>
      </c>
      <c r="F60" s="16">
        <f>Sort!G59</f>
        <v>0</v>
      </c>
      <c r="G60" s="6">
        <f t="shared" si="6"/>
        <v>0</v>
      </c>
      <c r="H60" s="6">
        <f t="shared" si="7"/>
        <v>0</v>
      </c>
      <c r="I60" s="6">
        <f t="shared" si="8"/>
        <v>0</v>
      </c>
      <c r="J60" s="6">
        <f t="shared" si="9"/>
        <v>0</v>
      </c>
      <c r="K60" s="8">
        <f t="shared" si="10"/>
        <v>0</v>
      </c>
      <c r="L60" s="9">
        <f t="shared" si="11"/>
      </c>
    </row>
    <row r="61" spans="1:12" ht="15.75" customHeight="1" hidden="1">
      <c r="A61" s="3">
        <v>58</v>
      </c>
      <c r="B61" s="17">
        <f>Sort!C60</f>
        <v>0</v>
      </c>
      <c r="C61" s="16">
        <f>Sort!D60</f>
        <v>0</v>
      </c>
      <c r="D61" s="16">
        <f>Sort!E60</f>
        <v>0</v>
      </c>
      <c r="E61" s="16">
        <f>Sort!F60</f>
        <v>0</v>
      </c>
      <c r="F61" s="16">
        <f>Sort!G60</f>
        <v>0</v>
      </c>
      <c r="G61" s="6">
        <f t="shared" si="6"/>
        <v>0</v>
      </c>
      <c r="H61" s="6">
        <f t="shared" si="7"/>
        <v>0</v>
      </c>
      <c r="I61" s="6">
        <f t="shared" si="8"/>
        <v>0</v>
      </c>
      <c r="J61" s="6">
        <f t="shared" si="9"/>
        <v>0</v>
      </c>
      <c r="K61" s="8">
        <f t="shared" si="10"/>
        <v>0</v>
      </c>
      <c r="L61" s="9">
        <f t="shared" si="11"/>
      </c>
    </row>
    <row r="62" spans="1:12" ht="15.75" customHeight="1" hidden="1">
      <c r="A62" s="3">
        <v>59</v>
      </c>
      <c r="B62" s="17">
        <f>Sort!C61</f>
        <v>0</v>
      </c>
      <c r="C62" s="16">
        <f>Sort!D61</f>
        <v>0</v>
      </c>
      <c r="D62" s="16">
        <f>Sort!E61</f>
        <v>0</v>
      </c>
      <c r="E62" s="16">
        <f>Sort!F61</f>
        <v>0</v>
      </c>
      <c r="F62" s="16">
        <f>Sort!G61</f>
        <v>0</v>
      </c>
      <c r="G62" s="6">
        <f t="shared" si="6"/>
        <v>0</v>
      </c>
      <c r="H62" s="6">
        <f t="shared" si="7"/>
        <v>0</v>
      </c>
      <c r="I62" s="6">
        <f t="shared" si="8"/>
        <v>0</v>
      </c>
      <c r="J62" s="6">
        <f t="shared" si="9"/>
        <v>0</v>
      </c>
      <c r="K62" s="8">
        <f t="shared" si="10"/>
        <v>0</v>
      </c>
      <c r="L62" s="9">
        <f t="shared" si="11"/>
      </c>
    </row>
    <row r="63" spans="1:12" ht="15.75" customHeight="1" hidden="1">
      <c r="A63" s="3">
        <v>60</v>
      </c>
      <c r="B63" s="17">
        <f>Sort!C62</f>
        <v>0</v>
      </c>
      <c r="C63" s="16">
        <f>Sort!D62</f>
        <v>0</v>
      </c>
      <c r="D63" s="16">
        <f>Sort!E62</f>
        <v>0</v>
      </c>
      <c r="E63" s="16">
        <f>Sort!F62</f>
        <v>0</v>
      </c>
      <c r="F63" s="16">
        <f>Sort!G62</f>
        <v>0</v>
      </c>
      <c r="G63" s="6">
        <f t="shared" si="6"/>
        <v>0</v>
      </c>
      <c r="H63" s="6">
        <f t="shared" si="7"/>
        <v>0</v>
      </c>
      <c r="I63" s="6">
        <f t="shared" si="8"/>
        <v>0</v>
      </c>
      <c r="J63" s="6">
        <f t="shared" si="9"/>
        <v>0</v>
      </c>
      <c r="K63" s="8">
        <f t="shared" si="10"/>
        <v>0</v>
      </c>
      <c r="L63" s="9">
        <f t="shared" si="11"/>
      </c>
    </row>
    <row r="64" spans="1:12" ht="15.75" customHeight="1" hidden="1">
      <c r="A64" s="3">
        <v>61</v>
      </c>
      <c r="B64" s="17">
        <f>Sort!C63</f>
        <v>0</v>
      </c>
      <c r="C64" s="16">
        <f>Sort!D63</f>
        <v>0</v>
      </c>
      <c r="D64" s="16">
        <f>Sort!E63</f>
        <v>0</v>
      </c>
      <c r="E64" s="16">
        <f>Sort!F63</f>
        <v>0</v>
      </c>
      <c r="F64" s="16">
        <f>Sort!G63</f>
        <v>0</v>
      </c>
      <c r="G64" s="6">
        <f t="shared" si="6"/>
        <v>0</v>
      </c>
      <c r="H64" s="6">
        <f t="shared" si="7"/>
        <v>0</v>
      </c>
      <c r="I64" s="6">
        <f t="shared" si="8"/>
        <v>0</v>
      </c>
      <c r="J64" s="6">
        <f t="shared" si="9"/>
        <v>0</v>
      </c>
      <c r="K64" s="8">
        <f t="shared" si="10"/>
        <v>0</v>
      </c>
      <c r="L64" s="9">
        <f t="shared" si="11"/>
      </c>
    </row>
    <row r="65" spans="1:12" ht="15.75" customHeight="1" hidden="1">
      <c r="A65" s="3">
        <v>62</v>
      </c>
      <c r="B65" s="17">
        <f>Sort!C64</f>
        <v>0</v>
      </c>
      <c r="C65" s="16">
        <f>Sort!D64</f>
        <v>0</v>
      </c>
      <c r="D65" s="16">
        <f>Sort!E64</f>
        <v>0</v>
      </c>
      <c r="E65" s="16">
        <f>Sort!F64</f>
        <v>0</v>
      </c>
      <c r="F65" s="16">
        <f>Sort!G64</f>
        <v>0</v>
      </c>
      <c r="G65" s="6">
        <f t="shared" si="6"/>
        <v>0</v>
      </c>
      <c r="H65" s="6">
        <f t="shared" si="7"/>
        <v>0</v>
      </c>
      <c r="I65" s="6">
        <f t="shared" si="8"/>
        <v>0</v>
      </c>
      <c r="J65" s="6">
        <f t="shared" si="9"/>
        <v>0</v>
      </c>
      <c r="K65" s="8">
        <f t="shared" si="10"/>
        <v>0</v>
      </c>
      <c r="L65" s="9">
        <f t="shared" si="11"/>
      </c>
    </row>
    <row r="66" spans="1:12" ht="15.75" customHeight="1" hidden="1">
      <c r="A66" s="3">
        <v>63</v>
      </c>
      <c r="B66" s="17">
        <f>Sort!C65</f>
        <v>0</v>
      </c>
      <c r="C66" s="16">
        <f>Sort!D65</f>
        <v>0</v>
      </c>
      <c r="D66" s="16">
        <f>Sort!E65</f>
        <v>0</v>
      </c>
      <c r="E66" s="16">
        <f>Sort!F65</f>
        <v>0</v>
      </c>
      <c r="F66" s="16">
        <f>Sort!G65</f>
        <v>0</v>
      </c>
      <c r="G66" s="6">
        <f t="shared" si="6"/>
        <v>0</v>
      </c>
      <c r="H66" s="6">
        <f t="shared" si="7"/>
        <v>0</v>
      </c>
      <c r="I66" s="6">
        <f t="shared" si="8"/>
        <v>0</v>
      </c>
      <c r="J66" s="6">
        <f t="shared" si="9"/>
        <v>0</v>
      </c>
      <c r="K66" s="8">
        <f t="shared" si="10"/>
        <v>0</v>
      </c>
      <c r="L66" s="9">
        <f t="shared" si="11"/>
      </c>
    </row>
    <row r="67" spans="1:12" ht="15.75" customHeight="1" hidden="1">
      <c r="A67" s="3">
        <v>64</v>
      </c>
      <c r="B67" s="17">
        <f>Sort!C66</f>
        <v>0</v>
      </c>
      <c r="C67" s="16">
        <f>Sort!D66</f>
        <v>0</v>
      </c>
      <c r="D67" s="16">
        <f>Sort!E66</f>
        <v>0</v>
      </c>
      <c r="E67" s="16">
        <f>Sort!F66</f>
        <v>0</v>
      </c>
      <c r="F67" s="16">
        <f>Sort!G66</f>
        <v>0</v>
      </c>
      <c r="G67" s="6">
        <f t="shared" si="6"/>
        <v>0</v>
      </c>
      <c r="H67" s="6">
        <f t="shared" si="7"/>
        <v>0</v>
      </c>
      <c r="I67" s="6">
        <f t="shared" si="8"/>
        <v>0</v>
      </c>
      <c r="J67" s="6">
        <f t="shared" si="9"/>
        <v>0</v>
      </c>
      <c r="K67" s="8">
        <f t="shared" si="10"/>
        <v>0</v>
      </c>
      <c r="L67" s="9">
        <f t="shared" si="11"/>
      </c>
    </row>
    <row r="68" spans="1:12" ht="15.75" customHeight="1" hidden="1">
      <c r="A68" s="3">
        <v>65</v>
      </c>
      <c r="B68" s="17">
        <f>Sort!C67</f>
        <v>0</v>
      </c>
      <c r="C68" s="16">
        <f>Sort!D67</f>
        <v>0</v>
      </c>
      <c r="D68" s="16">
        <f>Sort!E67</f>
        <v>0</v>
      </c>
      <c r="E68" s="16">
        <f>Sort!F67</f>
        <v>0</v>
      </c>
      <c r="F68" s="16">
        <f>Sort!G67</f>
        <v>0</v>
      </c>
      <c r="G68" s="6">
        <f aca="true" t="shared" si="12" ref="G68:G99">$A$3-$A$3+NRankName(1,B68)</f>
        <v>0</v>
      </c>
      <c r="H68" s="6">
        <f aca="true" t="shared" si="13" ref="H68:H99">$A$3-$A$3+NRankName(2,B68)</f>
        <v>0</v>
      </c>
      <c r="I68" s="6">
        <f aca="true" t="shared" si="14" ref="I68:I99">$A$3-$A$3+NRankName(3,B68)</f>
        <v>0</v>
      </c>
      <c r="J68" s="6">
        <f aca="true" t="shared" si="15" ref="J68:J99">$A$3-$A$3+NRankName(4,B68)</f>
        <v>0</v>
      </c>
      <c r="K68" s="8">
        <f aca="true" t="shared" si="16" ref="K68:K99">SUM(G68:J68)</f>
        <v>0</v>
      </c>
      <c r="L68" s="9">
        <f aca="true" t="shared" si="17" ref="L68:L99">IF(K68&lt;=0,"",RANK(K68,K$4:K$153,0))</f>
      </c>
    </row>
    <row r="69" spans="1:12" ht="15.75" customHeight="1" hidden="1">
      <c r="A69" s="3">
        <v>66</v>
      </c>
      <c r="B69" s="17">
        <f>Sort!C68</f>
        <v>0</v>
      </c>
      <c r="C69" s="16">
        <f>Sort!D68</f>
        <v>0</v>
      </c>
      <c r="D69" s="16">
        <f>Sort!E68</f>
        <v>0</v>
      </c>
      <c r="E69" s="16">
        <f>Sort!F68</f>
        <v>0</v>
      </c>
      <c r="F69" s="16">
        <f>Sort!G68</f>
        <v>0</v>
      </c>
      <c r="G69" s="6">
        <f t="shared" si="12"/>
        <v>0</v>
      </c>
      <c r="H69" s="6">
        <f t="shared" si="13"/>
        <v>0</v>
      </c>
      <c r="I69" s="6">
        <f t="shared" si="14"/>
        <v>0</v>
      </c>
      <c r="J69" s="6">
        <f t="shared" si="15"/>
        <v>0</v>
      </c>
      <c r="K69" s="8">
        <f t="shared" si="16"/>
        <v>0</v>
      </c>
      <c r="L69" s="9">
        <f t="shared" si="17"/>
      </c>
    </row>
    <row r="70" spans="1:12" ht="15.75" customHeight="1" hidden="1">
      <c r="A70" s="3">
        <v>67</v>
      </c>
      <c r="B70" s="17">
        <f>Sort!C69</f>
        <v>0</v>
      </c>
      <c r="C70" s="16">
        <f>Sort!D69</f>
        <v>0</v>
      </c>
      <c r="D70" s="16">
        <f>Sort!E69</f>
        <v>0</v>
      </c>
      <c r="E70" s="16">
        <f>Sort!F69</f>
        <v>0</v>
      </c>
      <c r="F70" s="16">
        <f>Sort!G69</f>
        <v>0</v>
      </c>
      <c r="G70" s="6">
        <f t="shared" si="12"/>
        <v>0</v>
      </c>
      <c r="H70" s="6">
        <f t="shared" si="13"/>
        <v>0</v>
      </c>
      <c r="I70" s="6">
        <f t="shared" si="14"/>
        <v>0</v>
      </c>
      <c r="J70" s="6">
        <f t="shared" si="15"/>
        <v>0</v>
      </c>
      <c r="K70" s="8">
        <f t="shared" si="16"/>
        <v>0</v>
      </c>
      <c r="L70" s="9">
        <f t="shared" si="17"/>
      </c>
    </row>
    <row r="71" spans="1:12" ht="15.75" customHeight="1" hidden="1">
      <c r="A71" s="3">
        <v>68</v>
      </c>
      <c r="B71" s="17">
        <f>Sort!C70</f>
        <v>0</v>
      </c>
      <c r="C71" s="16">
        <f>Sort!D70</f>
        <v>0</v>
      </c>
      <c r="D71" s="16">
        <f>Sort!E70</f>
        <v>0</v>
      </c>
      <c r="E71" s="16">
        <f>Sort!F70</f>
        <v>0</v>
      </c>
      <c r="F71" s="16">
        <f>Sort!G70</f>
        <v>0</v>
      </c>
      <c r="G71" s="6">
        <f t="shared" si="12"/>
        <v>0</v>
      </c>
      <c r="H71" s="6">
        <f t="shared" si="13"/>
        <v>0</v>
      </c>
      <c r="I71" s="6">
        <f t="shared" si="14"/>
        <v>0</v>
      </c>
      <c r="J71" s="6">
        <f t="shared" si="15"/>
        <v>0</v>
      </c>
      <c r="K71" s="8">
        <f t="shared" si="16"/>
        <v>0</v>
      </c>
      <c r="L71" s="9">
        <f t="shared" si="17"/>
      </c>
    </row>
    <row r="72" spans="1:12" ht="15.75" customHeight="1" hidden="1">
      <c r="A72" s="3">
        <v>69</v>
      </c>
      <c r="B72" s="17">
        <f>Sort!C71</f>
        <v>0</v>
      </c>
      <c r="C72" s="16">
        <f>Sort!D71</f>
        <v>0</v>
      </c>
      <c r="D72" s="16">
        <f>Sort!E71</f>
        <v>0</v>
      </c>
      <c r="E72" s="16">
        <f>Sort!F71</f>
        <v>0</v>
      </c>
      <c r="F72" s="16">
        <f>Sort!G71</f>
        <v>0</v>
      </c>
      <c r="G72" s="6">
        <f t="shared" si="12"/>
        <v>0</v>
      </c>
      <c r="H72" s="6">
        <f t="shared" si="13"/>
        <v>0</v>
      </c>
      <c r="I72" s="6">
        <f t="shared" si="14"/>
        <v>0</v>
      </c>
      <c r="J72" s="6">
        <f t="shared" si="15"/>
        <v>0</v>
      </c>
      <c r="K72" s="8">
        <f t="shared" si="16"/>
        <v>0</v>
      </c>
      <c r="L72" s="9">
        <f t="shared" si="17"/>
      </c>
    </row>
    <row r="73" spans="1:12" ht="15.75" customHeight="1" hidden="1">
      <c r="A73" s="3">
        <v>70</v>
      </c>
      <c r="B73" s="17">
        <f>Sort!C72</f>
        <v>0</v>
      </c>
      <c r="C73" s="16">
        <f>Sort!D72</f>
        <v>0</v>
      </c>
      <c r="D73" s="16">
        <f>Sort!E72</f>
        <v>0</v>
      </c>
      <c r="E73" s="16">
        <f>Sort!F72</f>
        <v>0</v>
      </c>
      <c r="F73" s="16">
        <f>Sort!G72</f>
        <v>0</v>
      </c>
      <c r="G73" s="6">
        <f t="shared" si="12"/>
        <v>0</v>
      </c>
      <c r="H73" s="6">
        <f t="shared" si="13"/>
        <v>0</v>
      </c>
      <c r="I73" s="6">
        <f t="shared" si="14"/>
        <v>0</v>
      </c>
      <c r="J73" s="6">
        <f t="shared" si="15"/>
        <v>0</v>
      </c>
      <c r="K73" s="8">
        <f t="shared" si="16"/>
        <v>0</v>
      </c>
      <c r="L73" s="9">
        <f t="shared" si="17"/>
      </c>
    </row>
    <row r="74" spans="1:12" ht="15.75" customHeight="1" hidden="1">
      <c r="A74" s="3">
        <v>71</v>
      </c>
      <c r="B74" s="17">
        <f>Sort!C73</f>
        <v>0</v>
      </c>
      <c r="C74" s="16">
        <f>Sort!D73</f>
        <v>0</v>
      </c>
      <c r="D74" s="16">
        <f>Sort!E73</f>
        <v>0</v>
      </c>
      <c r="E74" s="16">
        <f>Sort!F73</f>
        <v>0</v>
      </c>
      <c r="F74" s="16">
        <f>Sort!G73</f>
        <v>0</v>
      </c>
      <c r="G74" s="6">
        <f t="shared" si="12"/>
        <v>0</v>
      </c>
      <c r="H74" s="6">
        <f t="shared" si="13"/>
        <v>0</v>
      </c>
      <c r="I74" s="6">
        <f t="shared" si="14"/>
        <v>0</v>
      </c>
      <c r="J74" s="6">
        <f t="shared" si="15"/>
        <v>0</v>
      </c>
      <c r="K74" s="8">
        <f t="shared" si="16"/>
        <v>0</v>
      </c>
      <c r="L74" s="9">
        <f t="shared" si="17"/>
      </c>
    </row>
    <row r="75" spans="1:12" ht="15.75" customHeight="1" hidden="1">
      <c r="A75" s="3">
        <v>72</v>
      </c>
      <c r="B75" s="17">
        <f>Sort!C74</f>
        <v>0</v>
      </c>
      <c r="C75" s="16">
        <f>Sort!D74</f>
        <v>0</v>
      </c>
      <c r="D75" s="16">
        <f>Sort!E74</f>
        <v>0</v>
      </c>
      <c r="E75" s="16">
        <f>Sort!F74</f>
        <v>0</v>
      </c>
      <c r="F75" s="16">
        <f>Sort!G74</f>
        <v>0</v>
      </c>
      <c r="G75" s="6">
        <f t="shared" si="12"/>
        <v>0</v>
      </c>
      <c r="H75" s="6">
        <f t="shared" si="13"/>
        <v>0</v>
      </c>
      <c r="I75" s="6">
        <f t="shared" si="14"/>
        <v>0</v>
      </c>
      <c r="J75" s="6">
        <f t="shared" si="15"/>
        <v>0</v>
      </c>
      <c r="K75" s="8">
        <f t="shared" si="16"/>
        <v>0</v>
      </c>
      <c r="L75" s="9">
        <f t="shared" si="17"/>
      </c>
    </row>
    <row r="76" spans="1:12" ht="15.75" customHeight="1" hidden="1">
      <c r="A76" s="3">
        <v>73</v>
      </c>
      <c r="B76" s="17">
        <f>Sort!C75</f>
        <v>0</v>
      </c>
      <c r="C76" s="16">
        <f>Sort!D75</f>
        <v>0</v>
      </c>
      <c r="D76" s="16">
        <f>Sort!E75</f>
        <v>0</v>
      </c>
      <c r="E76" s="16">
        <f>Sort!F75</f>
        <v>0</v>
      </c>
      <c r="F76" s="16">
        <f>Sort!G75</f>
        <v>0</v>
      </c>
      <c r="G76" s="6">
        <f t="shared" si="12"/>
        <v>0</v>
      </c>
      <c r="H76" s="6">
        <f t="shared" si="13"/>
        <v>0</v>
      </c>
      <c r="I76" s="6">
        <f t="shared" si="14"/>
        <v>0</v>
      </c>
      <c r="J76" s="6">
        <f t="shared" si="15"/>
        <v>0</v>
      </c>
      <c r="K76" s="8">
        <f t="shared" si="16"/>
        <v>0</v>
      </c>
      <c r="L76" s="9">
        <f t="shared" si="17"/>
      </c>
    </row>
    <row r="77" spans="1:12" ht="15.75" customHeight="1" hidden="1">
      <c r="A77" s="3">
        <v>74</v>
      </c>
      <c r="B77" s="17">
        <f>Sort!C76</f>
        <v>0</v>
      </c>
      <c r="C77" s="16">
        <f>Sort!D76</f>
        <v>0</v>
      </c>
      <c r="D77" s="16">
        <f>Sort!E76</f>
        <v>0</v>
      </c>
      <c r="E77" s="16">
        <f>Sort!F76</f>
        <v>0</v>
      </c>
      <c r="F77" s="16">
        <f>Sort!G76</f>
        <v>0</v>
      </c>
      <c r="G77" s="6">
        <f t="shared" si="12"/>
        <v>0</v>
      </c>
      <c r="H77" s="6">
        <f t="shared" si="13"/>
        <v>0</v>
      </c>
      <c r="I77" s="6">
        <f t="shared" si="14"/>
        <v>0</v>
      </c>
      <c r="J77" s="6">
        <f t="shared" si="15"/>
        <v>0</v>
      </c>
      <c r="K77" s="8">
        <f t="shared" si="16"/>
        <v>0</v>
      </c>
      <c r="L77" s="9">
        <f t="shared" si="17"/>
      </c>
    </row>
    <row r="78" spans="1:12" ht="15.75" customHeight="1" hidden="1">
      <c r="A78" s="3">
        <v>75</v>
      </c>
      <c r="B78" s="17">
        <f>Sort!C77</f>
        <v>0</v>
      </c>
      <c r="C78" s="16">
        <f>Sort!D77</f>
        <v>0</v>
      </c>
      <c r="D78" s="16">
        <f>Sort!E77</f>
        <v>0</v>
      </c>
      <c r="E78" s="16">
        <f>Sort!F77</f>
        <v>0</v>
      </c>
      <c r="F78" s="16">
        <f>Sort!G77</f>
        <v>0</v>
      </c>
      <c r="G78" s="6">
        <f t="shared" si="12"/>
        <v>0</v>
      </c>
      <c r="H78" s="6">
        <f t="shared" si="13"/>
        <v>0</v>
      </c>
      <c r="I78" s="6">
        <f t="shared" si="14"/>
        <v>0</v>
      </c>
      <c r="J78" s="6">
        <f t="shared" si="15"/>
        <v>0</v>
      </c>
      <c r="K78" s="8">
        <f t="shared" si="16"/>
        <v>0</v>
      </c>
      <c r="L78" s="9">
        <f t="shared" si="17"/>
      </c>
    </row>
    <row r="79" spans="1:12" ht="15.75" customHeight="1" hidden="1">
      <c r="A79" s="3">
        <v>76</v>
      </c>
      <c r="B79" s="17">
        <f>Sort!C78</f>
        <v>0</v>
      </c>
      <c r="C79" s="16">
        <f>Sort!D78</f>
        <v>0</v>
      </c>
      <c r="D79" s="16">
        <f>Sort!E78</f>
        <v>0</v>
      </c>
      <c r="E79" s="16">
        <f>Sort!F78</f>
        <v>0</v>
      </c>
      <c r="F79" s="16">
        <f>Sort!G78</f>
        <v>0</v>
      </c>
      <c r="G79" s="6">
        <f t="shared" si="12"/>
        <v>0</v>
      </c>
      <c r="H79" s="6">
        <f t="shared" si="13"/>
        <v>0</v>
      </c>
      <c r="I79" s="6">
        <f t="shared" si="14"/>
        <v>0</v>
      </c>
      <c r="J79" s="6">
        <f t="shared" si="15"/>
        <v>0</v>
      </c>
      <c r="K79" s="8">
        <f t="shared" si="16"/>
        <v>0</v>
      </c>
      <c r="L79" s="9">
        <f t="shared" si="17"/>
      </c>
    </row>
    <row r="80" spans="1:12" ht="15.75" customHeight="1" hidden="1">
      <c r="A80" s="3">
        <v>77</v>
      </c>
      <c r="B80" s="17">
        <f>Sort!C79</f>
        <v>0</v>
      </c>
      <c r="C80" s="16">
        <f>Sort!D79</f>
        <v>0</v>
      </c>
      <c r="D80" s="16">
        <f>Sort!E79</f>
        <v>0</v>
      </c>
      <c r="E80" s="16">
        <f>Sort!F79</f>
        <v>0</v>
      </c>
      <c r="F80" s="16">
        <f>Sort!G79</f>
        <v>0</v>
      </c>
      <c r="G80" s="6">
        <f t="shared" si="12"/>
        <v>0</v>
      </c>
      <c r="H80" s="6">
        <f t="shared" si="13"/>
        <v>0</v>
      </c>
      <c r="I80" s="6">
        <f t="shared" si="14"/>
        <v>0</v>
      </c>
      <c r="J80" s="6">
        <f t="shared" si="15"/>
        <v>0</v>
      </c>
      <c r="K80" s="8">
        <f t="shared" si="16"/>
        <v>0</v>
      </c>
      <c r="L80" s="9">
        <f t="shared" si="17"/>
      </c>
    </row>
    <row r="81" spans="1:12" ht="15.75" customHeight="1" hidden="1">
      <c r="A81" s="3">
        <v>78</v>
      </c>
      <c r="B81" s="17">
        <f>Sort!C80</f>
        <v>0</v>
      </c>
      <c r="C81" s="16">
        <f>Sort!D80</f>
        <v>0</v>
      </c>
      <c r="D81" s="16">
        <f>Sort!E80</f>
        <v>0</v>
      </c>
      <c r="E81" s="16">
        <f>Sort!F80</f>
        <v>0</v>
      </c>
      <c r="F81" s="16">
        <f>Sort!G80</f>
        <v>0</v>
      </c>
      <c r="G81" s="6">
        <f t="shared" si="12"/>
        <v>0</v>
      </c>
      <c r="H81" s="6">
        <f t="shared" si="13"/>
        <v>0</v>
      </c>
      <c r="I81" s="6">
        <f t="shared" si="14"/>
        <v>0</v>
      </c>
      <c r="J81" s="6">
        <f t="shared" si="15"/>
        <v>0</v>
      </c>
      <c r="K81" s="8">
        <f t="shared" si="16"/>
        <v>0</v>
      </c>
      <c r="L81" s="9">
        <f t="shared" si="17"/>
      </c>
    </row>
    <row r="82" spans="1:12" ht="15.75" customHeight="1" hidden="1">
      <c r="A82" s="3">
        <v>79</v>
      </c>
      <c r="B82" s="17">
        <f>Sort!C81</f>
        <v>0</v>
      </c>
      <c r="C82" s="16">
        <f>Sort!D81</f>
        <v>0</v>
      </c>
      <c r="D82" s="16">
        <f>Sort!E81</f>
        <v>0</v>
      </c>
      <c r="E82" s="16">
        <f>Sort!F81</f>
        <v>0</v>
      </c>
      <c r="F82" s="16">
        <f>Sort!G81</f>
        <v>0</v>
      </c>
      <c r="G82" s="6">
        <f t="shared" si="12"/>
        <v>0</v>
      </c>
      <c r="H82" s="6">
        <f t="shared" si="13"/>
        <v>0</v>
      </c>
      <c r="I82" s="6">
        <f t="shared" si="14"/>
        <v>0</v>
      </c>
      <c r="J82" s="6">
        <f t="shared" si="15"/>
        <v>0</v>
      </c>
      <c r="K82" s="8">
        <f t="shared" si="16"/>
        <v>0</v>
      </c>
      <c r="L82" s="9">
        <f t="shared" si="17"/>
      </c>
    </row>
    <row r="83" spans="1:12" ht="15.75" customHeight="1" hidden="1">
      <c r="A83" s="3">
        <v>80</v>
      </c>
      <c r="B83" s="17">
        <f>Sort!C82</f>
        <v>0</v>
      </c>
      <c r="C83" s="16">
        <f>Sort!D82</f>
        <v>0</v>
      </c>
      <c r="D83" s="16">
        <f>Sort!E82</f>
        <v>0</v>
      </c>
      <c r="E83" s="16">
        <f>Sort!F82</f>
        <v>0</v>
      </c>
      <c r="F83" s="16">
        <f>Sort!G82</f>
        <v>0</v>
      </c>
      <c r="G83" s="6">
        <f t="shared" si="12"/>
        <v>0</v>
      </c>
      <c r="H83" s="6">
        <f t="shared" si="13"/>
        <v>0</v>
      </c>
      <c r="I83" s="6">
        <f t="shared" si="14"/>
        <v>0</v>
      </c>
      <c r="J83" s="6">
        <f t="shared" si="15"/>
        <v>0</v>
      </c>
      <c r="K83" s="8">
        <f t="shared" si="16"/>
        <v>0</v>
      </c>
      <c r="L83" s="9">
        <f t="shared" si="17"/>
      </c>
    </row>
    <row r="84" spans="1:12" ht="15.75" customHeight="1" hidden="1">
      <c r="A84" s="3">
        <v>81</v>
      </c>
      <c r="B84" s="17">
        <f>Sort!C83</f>
        <v>0</v>
      </c>
      <c r="C84" s="16">
        <f>Sort!D83</f>
        <v>0</v>
      </c>
      <c r="D84" s="16">
        <f>Sort!E83</f>
        <v>0</v>
      </c>
      <c r="E84" s="16">
        <f>Sort!F83</f>
        <v>0</v>
      </c>
      <c r="F84" s="16">
        <f>Sort!G83</f>
        <v>0</v>
      </c>
      <c r="G84" s="6">
        <f t="shared" si="12"/>
        <v>0</v>
      </c>
      <c r="H84" s="6">
        <f t="shared" si="13"/>
        <v>0</v>
      </c>
      <c r="I84" s="6">
        <f t="shared" si="14"/>
        <v>0</v>
      </c>
      <c r="J84" s="6">
        <f t="shared" si="15"/>
        <v>0</v>
      </c>
      <c r="K84" s="8">
        <f t="shared" si="16"/>
        <v>0</v>
      </c>
      <c r="L84" s="9">
        <f t="shared" si="17"/>
      </c>
    </row>
    <row r="85" spans="1:12" ht="15.75" customHeight="1" hidden="1">
      <c r="A85" s="3">
        <v>82</v>
      </c>
      <c r="B85" s="17">
        <f>Sort!C84</f>
        <v>0</v>
      </c>
      <c r="C85" s="16">
        <f>Sort!D84</f>
        <v>0</v>
      </c>
      <c r="D85" s="16">
        <f>Sort!E84</f>
        <v>0</v>
      </c>
      <c r="E85" s="16">
        <f>Sort!F84</f>
        <v>0</v>
      </c>
      <c r="F85" s="16">
        <f>Sort!G84</f>
        <v>0</v>
      </c>
      <c r="G85" s="6">
        <f t="shared" si="12"/>
        <v>0</v>
      </c>
      <c r="H85" s="6">
        <f t="shared" si="13"/>
        <v>0</v>
      </c>
      <c r="I85" s="6">
        <f t="shared" si="14"/>
        <v>0</v>
      </c>
      <c r="J85" s="6">
        <f t="shared" si="15"/>
        <v>0</v>
      </c>
      <c r="K85" s="8">
        <f t="shared" si="16"/>
        <v>0</v>
      </c>
      <c r="L85" s="9">
        <f t="shared" si="17"/>
      </c>
    </row>
    <row r="86" spans="1:12" ht="15.75" customHeight="1" hidden="1">
      <c r="A86" s="3">
        <v>83</v>
      </c>
      <c r="B86" s="17">
        <f>Sort!C85</f>
        <v>0</v>
      </c>
      <c r="C86" s="16">
        <f>Sort!D85</f>
        <v>0</v>
      </c>
      <c r="D86" s="16">
        <f>Sort!E85</f>
        <v>0</v>
      </c>
      <c r="E86" s="16">
        <f>Sort!F85</f>
        <v>0</v>
      </c>
      <c r="F86" s="16">
        <f>Sort!G85</f>
        <v>0</v>
      </c>
      <c r="G86" s="6">
        <f t="shared" si="12"/>
        <v>0</v>
      </c>
      <c r="H86" s="6">
        <f t="shared" si="13"/>
        <v>0</v>
      </c>
      <c r="I86" s="6">
        <f t="shared" si="14"/>
        <v>0</v>
      </c>
      <c r="J86" s="6">
        <f t="shared" si="15"/>
        <v>0</v>
      </c>
      <c r="K86" s="8">
        <f t="shared" si="16"/>
        <v>0</v>
      </c>
      <c r="L86" s="9">
        <f t="shared" si="17"/>
      </c>
    </row>
    <row r="87" spans="1:12" ht="15.75" customHeight="1" hidden="1">
      <c r="A87" s="3">
        <v>84</v>
      </c>
      <c r="B87" s="17">
        <f>Sort!C86</f>
        <v>0</v>
      </c>
      <c r="C87" s="16">
        <f>Sort!D86</f>
        <v>0</v>
      </c>
      <c r="D87" s="16">
        <f>Sort!E86</f>
        <v>0</v>
      </c>
      <c r="E87" s="16">
        <f>Sort!F86</f>
        <v>0</v>
      </c>
      <c r="F87" s="16">
        <f>Sort!G86</f>
        <v>0</v>
      </c>
      <c r="G87" s="6">
        <f t="shared" si="12"/>
        <v>0</v>
      </c>
      <c r="H87" s="6">
        <f t="shared" si="13"/>
        <v>0</v>
      </c>
      <c r="I87" s="6">
        <f t="shared" si="14"/>
        <v>0</v>
      </c>
      <c r="J87" s="6">
        <f t="shared" si="15"/>
        <v>0</v>
      </c>
      <c r="K87" s="8">
        <f t="shared" si="16"/>
        <v>0</v>
      </c>
      <c r="L87" s="9">
        <f t="shared" si="17"/>
      </c>
    </row>
    <row r="88" spans="1:12" ht="15.75" customHeight="1" hidden="1">
      <c r="A88" s="3">
        <v>85</v>
      </c>
      <c r="B88" s="17">
        <f>Sort!C87</f>
        <v>0</v>
      </c>
      <c r="C88" s="16">
        <f>Sort!D87</f>
        <v>0</v>
      </c>
      <c r="D88" s="16">
        <f>Sort!E87</f>
        <v>0</v>
      </c>
      <c r="E88" s="16">
        <f>Sort!F87</f>
        <v>0</v>
      </c>
      <c r="F88" s="16">
        <f>Sort!G87</f>
        <v>0</v>
      </c>
      <c r="G88" s="6">
        <f t="shared" si="12"/>
        <v>0</v>
      </c>
      <c r="H88" s="6">
        <f t="shared" si="13"/>
        <v>0</v>
      </c>
      <c r="I88" s="6">
        <f t="shared" si="14"/>
        <v>0</v>
      </c>
      <c r="J88" s="6">
        <f t="shared" si="15"/>
        <v>0</v>
      </c>
      <c r="K88" s="8">
        <f t="shared" si="16"/>
        <v>0</v>
      </c>
      <c r="L88" s="9">
        <f t="shared" si="17"/>
      </c>
    </row>
    <row r="89" spans="1:12" ht="15.75" customHeight="1" hidden="1">
      <c r="A89" s="3">
        <v>86</v>
      </c>
      <c r="B89" s="17">
        <f>Sort!C88</f>
        <v>0</v>
      </c>
      <c r="C89" s="16">
        <f>Sort!D88</f>
        <v>0</v>
      </c>
      <c r="D89" s="16">
        <f>Sort!E88</f>
        <v>0</v>
      </c>
      <c r="E89" s="16">
        <f>Sort!F88</f>
        <v>0</v>
      </c>
      <c r="F89" s="16">
        <f>Sort!G88</f>
        <v>0</v>
      </c>
      <c r="G89" s="6">
        <f t="shared" si="12"/>
        <v>0</v>
      </c>
      <c r="H89" s="6">
        <f t="shared" si="13"/>
        <v>0</v>
      </c>
      <c r="I89" s="6">
        <f t="shared" si="14"/>
        <v>0</v>
      </c>
      <c r="J89" s="6">
        <f t="shared" si="15"/>
        <v>0</v>
      </c>
      <c r="K89" s="8">
        <f t="shared" si="16"/>
        <v>0</v>
      </c>
      <c r="L89" s="9">
        <f t="shared" si="17"/>
      </c>
    </row>
    <row r="90" spans="1:12" ht="15.75" customHeight="1" hidden="1">
      <c r="A90" s="3">
        <v>87</v>
      </c>
      <c r="B90" s="17">
        <f>Sort!C89</f>
        <v>0</v>
      </c>
      <c r="C90" s="16">
        <f>Sort!D89</f>
        <v>0</v>
      </c>
      <c r="D90" s="16">
        <f>Sort!E89</f>
        <v>0</v>
      </c>
      <c r="E90" s="16">
        <f>Sort!F89</f>
        <v>0</v>
      </c>
      <c r="F90" s="16">
        <f>Sort!G89</f>
        <v>0</v>
      </c>
      <c r="G90" s="6">
        <f t="shared" si="12"/>
        <v>0</v>
      </c>
      <c r="H90" s="6">
        <f t="shared" si="13"/>
        <v>0</v>
      </c>
      <c r="I90" s="6">
        <f t="shared" si="14"/>
        <v>0</v>
      </c>
      <c r="J90" s="6">
        <f t="shared" si="15"/>
        <v>0</v>
      </c>
      <c r="K90" s="8">
        <f t="shared" si="16"/>
        <v>0</v>
      </c>
      <c r="L90" s="9">
        <f t="shared" si="17"/>
      </c>
    </row>
    <row r="91" spans="1:12" ht="15.75" customHeight="1" hidden="1">
      <c r="A91" s="3">
        <v>88</v>
      </c>
      <c r="B91" s="17">
        <f>Sort!C90</f>
        <v>0</v>
      </c>
      <c r="C91" s="16">
        <f>Sort!D90</f>
        <v>0</v>
      </c>
      <c r="D91" s="16">
        <f>Sort!E90</f>
        <v>0</v>
      </c>
      <c r="E91" s="16">
        <f>Sort!F90</f>
        <v>0</v>
      </c>
      <c r="F91" s="16">
        <f>Sort!G90</f>
        <v>0</v>
      </c>
      <c r="G91" s="6">
        <f t="shared" si="12"/>
        <v>0</v>
      </c>
      <c r="H91" s="6">
        <f t="shared" si="13"/>
        <v>0</v>
      </c>
      <c r="I91" s="6">
        <f t="shared" si="14"/>
        <v>0</v>
      </c>
      <c r="J91" s="6">
        <f t="shared" si="15"/>
        <v>0</v>
      </c>
      <c r="K91" s="8">
        <f t="shared" si="16"/>
        <v>0</v>
      </c>
      <c r="L91" s="9">
        <f t="shared" si="17"/>
      </c>
    </row>
    <row r="92" spans="1:12" ht="15.75" customHeight="1" hidden="1">
      <c r="A92" s="3">
        <v>89</v>
      </c>
      <c r="B92" s="17">
        <f>Sort!C91</f>
        <v>0</v>
      </c>
      <c r="C92" s="16">
        <f>Sort!D91</f>
        <v>0</v>
      </c>
      <c r="D92" s="16">
        <f>Sort!E91</f>
        <v>0</v>
      </c>
      <c r="E92" s="16">
        <f>Sort!F91</f>
        <v>0</v>
      </c>
      <c r="F92" s="16">
        <f>Sort!G91</f>
        <v>0</v>
      </c>
      <c r="G92" s="6">
        <f t="shared" si="12"/>
        <v>0</v>
      </c>
      <c r="H92" s="6">
        <f t="shared" si="13"/>
        <v>0</v>
      </c>
      <c r="I92" s="6">
        <f t="shared" si="14"/>
        <v>0</v>
      </c>
      <c r="J92" s="6">
        <f t="shared" si="15"/>
        <v>0</v>
      </c>
      <c r="K92" s="8">
        <f t="shared" si="16"/>
        <v>0</v>
      </c>
      <c r="L92" s="9">
        <f t="shared" si="17"/>
      </c>
    </row>
    <row r="93" spans="1:12" ht="15.75" customHeight="1" hidden="1">
      <c r="A93" s="3">
        <v>90</v>
      </c>
      <c r="B93" s="17">
        <f>Sort!C92</f>
        <v>0</v>
      </c>
      <c r="C93" s="16">
        <f>Sort!D92</f>
        <v>0</v>
      </c>
      <c r="D93" s="16">
        <f>Sort!E92</f>
        <v>0</v>
      </c>
      <c r="E93" s="16">
        <f>Sort!F92</f>
        <v>0</v>
      </c>
      <c r="F93" s="16">
        <f>Sort!G92</f>
        <v>0</v>
      </c>
      <c r="G93" s="6">
        <f t="shared" si="12"/>
        <v>0</v>
      </c>
      <c r="H93" s="6">
        <f t="shared" si="13"/>
        <v>0</v>
      </c>
      <c r="I93" s="6">
        <f t="shared" si="14"/>
        <v>0</v>
      </c>
      <c r="J93" s="6">
        <f t="shared" si="15"/>
        <v>0</v>
      </c>
      <c r="K93" s="8">
        <f t="shared" si="16"/>
        <v>0</v>
      </c>
      <c r="L93" s="9">
        <f t="shared" si="17"/>
      </c>
    </row>
    <row r="94" spans="1:12" ht="15.75" customHeight="1" hidden="1">
      <c r="A94" s="3">
        <v>91</v>
      </c>
      <c r="B94" s="17">
        <f>Sort!C93</f>
        <v>0</v>
      </c>
      <c r="C94" s="16">
        <f>Sort!D93</f>
        <v>0</v>
      </c>
      <c r="D94" s="16">
        <f>Sort!E93</f>
        <v>0</v>
      </c>
      <c r="E94" s="16">
        <f>Sort!F93</f>
        <v>0</v>
      </c>
      <c r="F94" s="16">
        <f>Sort!G93</f>
        <v>0</v>
      </c>
      <c r="G94" s="6">
        <f t="shared" si="12"/>
        <v>0</v>
      </c>
      <c r="H94" s="6">
        <f t="shared" si="13"/>
        <v>0</v>
      </c>
      <c r="I94" s="6">
        <f t="shared" si="14"/>
        <v>0</v>
      </c>
      <c r="J94" s="6">
        <f t="shared" si="15"/>
        <v>0</v>
      </c>
      <c r="K94" s="8">
        <f t="shared" si="16"/>
        <v>0</v>
      </c>
      <c r="L94" s="9">
        <f t="shared" si="17"/>
      </c>
    </row>
    <row r="95" spans="1:12" ht="15.75" customHeight="1" hidden="1">
      <c r="A95" s="3">
        <v>92</v>
      </c>
      <c r="B95" s="17">
        <f>Sort!C94</f>
        <v>0</v>
      </c>
      <c r="C95" s="16">
        <f>Sort!D94</f>
        <v>0</v>
      </c>
      <c r="D95" s="16">
        <f>Sort!E94</f>
        <v>0</v>
      </c>
      <c r="E95" s="16">
        <f>Sort!F94</f>
        <v>0</v>
      </c>
      <c r="F95" s="16">
        <f>Sort!G94</f>
        <v>0</v>
      </c>
      <c r="G95" s="6">
        <f t="shared" si="12"/>
        <v>0</v>
      </c>
      <c r="H95" s="6">
        <f t="shared" si="13"/>
        <v>0</v>
      </c>
      <c r="I95" s="6">
        <f t="shared" si="14"/>
        <v>0</v>
      </c>
      <c r="J95" s="6">
        <f t="shared" si="15"/>
        <v>0</v>
      </c>
      <c r="K95" s="8">
        <f t="shared" si="16"/>
        <v>0</v>
      </c>
      <c r="L95" s="9">
        <f t="shared" si="17"/>
      </c>
    </row>
    <row r="96" spans="1:12" ht="15.75" customHeight="1" hidden="1">
      <c r="A96" s="3">
        <v>93</v>
      </c>
      <c r="B96" s="17">
        <f>Sort!C95</f>
        <v>0</v>
      </c>
      <c r="C96" s="16">
        <f>Sort!D95</f>
        <v>0</v>
      </c>
      <c r="D96" s="16">
        <f>Sort!E95</f>
        <v>0</v>
      </c>
      <c r="E96" s="16">
        <f>Sort!F95</f>
        <v>0</v>
      </c>
      <c r="F96" s="16">
        <f>Sort!G95</f>
        <v>0</v>
      </c>
      <c r="G96" s="6">
        <f t="shared" si="12"/>
        <v>0</v>
      </c>
      <c r="H96" s="6">
        <f t="shared" si="13"/>
        <v>0</v>
      </c>
      <c r="I96" s="6">
        <f t="shared" si="14"/>
        <v>0</v>
      </c>
      <c r="J96" s="6">
        <f t="shared" si="15"/>
        <v>0</v>
      </c>
      <c r="K96" s="8">
        <f t="shared" si="16"/>
        <v>0</v>
      </c>
      <c r="L96" s="9">
        <f t="shared" si="17"/>
      </c>
    </row>
    <row r="97" spans="1:12" ht="15.75" customHeight="1" hidden="1">
      <c r="A97" s="3">
        <v>94</v>
      </c>
      <c r="B97" s="17">
        <f>Sort!C96</f>
        <v>0</v>
      </c>
      <c r="C97" s="16">
        <f>Sort!D96</f>
        <v>0</v>
      </c>
      <c r="D97" s="16">
        <f>Sort!E96</f>
        <v>0</v>
      </c>
      <c r="E97" s="16">
        <f>Sort!F96</f>
        <v>0</v>
      </c>
      <c r="F97" s="16">
        <f>Sort!G96</f>
        <v>0</v>
      </c>
      <c r="G97" s="6">
        <f t="shared" si="12"/>
        <v>0</v>
      </c>
      <c r="H97" s="6">
        <f t="shared" si="13"/>
        <v>0</v>
      </c>
      <c r="I97" s="6">
        <f t="shared" si="14"/>
        <v>0</v>
      </c>
      <c r="J97" s="6">
        <f t="shared" si="15"/>
        <v>0</v>
      </c>
      <c r="K97" s="8">
        <f t="shared" si="16"/>
        <v>0</v>
      </c>
      <c r="L97" s="9">
        <f t="shared" si="17"/>
      </c>
    </row>
    <row r="98" spans="1:12" ht="15.75" customHeight="1" hidden="1">
      <c r="A98" s="3">
        <v>95</v>
      </c>
      <c r="B98" s="17">
        <f>Sort!C97</f>
        <v>0</v>
      </c>
      <c r="C98" s="16">
        <f>Sort!D97</f>
        <v>0</v>
      </c>
      <c r="D98" s="16">
        <f>Sort!E97</f>
        <v>0</v>
      </c>
      <c r="E98" s="16">
        <f>Sort!F97</f>
        <v>0</v>
      </c>
      <c r="F98" s="16">
        <f>Sort!G97</f>
        <v>0</v>
      </c>
      <c r="G98" s="6">
        <f t="shared" si="12"/>
        <v>0</v>
      </c>
      <c r="H98" s="6">
        <f t="shared" si="13"/>
        <v>0</v>
      </c>
      <c r="I98" s="6">
        <f t="shared" si="14"/>
        <v>0</v>
      </c>
      <c r="J98" s="6">
        <f t="shared" si="15"/>
        <v>0</v>
      </c>
      <c r="K98" s="8">
        <f t="shared" si="16"/>
        <v>0</v>
      </c>
      <c r="L98" s="9">
        <f t="shared" si="17"/>
      </c>
    </row>
    <row r="99" spans="1:12" ht="15.75" customHeight="1" hidden="1">
      <c r="A99" s="3">
        <v>96</v>
      </c>
      <c r="B99" s="17">
        <f>Sort!C98</f>
        <v>0</v>
      </c>
      <c r="C99" s="16">
        <f>Sort!D98</f>
        <v>0</v>
      </c>
      <c r="D99" s="16">
        <f>Sort!E98</f>
        <v>0</v>
      </c>
      <c r="E99" s="16">
        <f>Sort!F98</f>
        <v>0</v>
      </c>
      <c r="F99" s="16">
        <f>Sort!G98</f>
        <v>0</v>
      </c>
      <c r="G99" s="6">
        <f t="shared" si="12"/>
        <v>0</v>
      </c>
      <c r="H99" s="6">
        <f t="shared" si="13"/>
        <v>0</v>
      </c>
      <c r="I99" s="6">
        <f t="shared" si="14"/>
        <v>0</v>
      </c>
      <c r="J99" s="6">
        <f t="shared" si="15"/>
        <v>0</v>
      </c>
      <c r="K99" s="8">
        <f t="shared" si="16"/>
        <v>0</v>
      </c>
      <c r="L99" s="9">
        <f t="shared" si="17"/>
      </c>
    </row>
    <row r="100" spans="1:12" ht="15.75" customHeight="1" hidden="1">
      <c r="A100" s="3">
        <v>97</v>
      </c>
      <c r="B100" s="17">
        <f>Sort!C99</f>
        <v>0</v>
      </c>
      <c r="C100" s="16">
        <f>Sort!D99</f>
        <v>0</v>
      </c>
      <c r="D100" s="16">
        <f>Sort!E99</f>
        <v>0</v>
      </c>
      <c r="E100" s="16">
        <f>Sort!F99</f>
        <v>0</v>
      </c>
      <c r="F100" s="16">
        <f>Sort!G99</f>
        <v>0</v>
      </c>
      <c r="G100" s="6">
        <f aca="true" t="shared" si="18" ref="G100:G131">$A$3-$A$3+NRankName(1,B100)</f>
        <v>0</v>
      </c>
      <c r="H100" s="6">
        <f aca="true" t="shared" si="19" ref="H100:H131">$A$3-$A$3+NRankName(2,B100)</f>
        <v>0</v>
      </c>
      <c r="I100" s="6">
        <f aca="true" t="shared" si="20" ref="I100:I131">$A$3-$A$3+NRankName(3,B100)</f>
        <v>0</v>
      </c>
      <c r="J100" s="6">
        <f aca="true" t="shared" si="21" ref="J100:J131">$A$3-$A$3+NRankName(4,B100)</f>
        <v>0</v>
      </c>
      <c r="K100" s="8">
        <f aca="true" t="shared" si="22" ref="K100:K131">SUM(G100:J100)</f>
        <v>0</v>
      </c>
      <c r="L100" s="9">
        <f aca="true" t="shared" si="23" ref="L100:L131">IF(K100&lt;=0,"",RANK(K100,K$4:K$153,0))</f>
      </c>
    </row>
    <row r="101" spans="1:12" ht="15.75" customHeight="1" hidden="1">
      <c r="A101" s="3">
        <v>98</v>
      </c>
      <c r="B101" s="17">
        <f>Sort!C100</f>
        <v>0</v>
      </c>
      <c r="C101" s="16">
        <f>Sort!D100</f>
        <v>0</v>
      </c>
      <c r="D101" s="16">
        <f>Sort!E100</f>
        <v>0</v>
      </c>
      <c r="E101" s="16">
        <f>Sort!F100</f>
        <v>0</v>
      </c>
      <c r="F101" s="16">
        <f>Sort!G100</f>
        <v>0</v>
      </c>
      <c r="G101" s="6">
        <f t="shared" si="18"/>
        <v>0</v>
      </c>
      <c r="H101" s="6">
        <f t="shared" si="19"/>
        <v>0</v>
      </c>
      <c r="I101" s="6">
        <f t="shared" si="20"/>
        <v>0</v>
      </c>
      <c r="J101" s="6">
        <f t="shared" si="21"/>
        <v>0</v>
      </c>
      <c r="K101" s="8">
        <f t="shared" si="22"/>
        <v>0</v>
      </c>
      <c r="L101" s="9">
        <f t="shared" si="23"/>
      </c>
    </row>
    <row r="102" spans="1:12" ht="15.75" customHeight="1" hidden="1">
      <c r="A102" s="3">
        <v>99</v>
      </c>
      <c r="B102" s="17">
        <f>Sort!C101</f>
        <v>0</v>
      </c>
      <c r="C102" s="16">
        <f>Sort!D101</f>
        <v>0</v>
      </c>
      <c r="D102" s="16">
        <f>Sort!E101</f>
        <v>0</v>
      </c>
      <c r="E102" s="16">
        <f>Sort!F101</f>
        <v>0</v>
      </c>
      <c r="F102" s="16">
        <f>Sort!G101</f>
        <v>0</v>
      </c>
      <c r="G102" s="6">
        <f t="shared" si="18"/>
        <v>0</v>
      </c>
      <c r="H102" s="6">
        <f t="shared" si="19"/>
        <v>0</v>
      </c>
      <c r="I102" s="6">
        <f t="shared" si="20"/>
        <v>0</v>
      </c>
      <c r="J102" s="6">
        <f t="shared" si="21"/>
        <v>0</v>
      </c>
      <c r="K102" s="8">
        <f t="shared" si="22"/>
        <v>0</v>
      </c>
      <c r="L102" s="9">
        <f t="shared" si="23"/>
      </c>
    </row>
    <row r="103" spans="1:12" ht="15.75" customHeight="1" hidden="1">
      <c r="A103" s="3">
        <v>100</v>
      </c>
      <c r="B103" s="17">
        <f>Sort!C102</f>
        <v>0</v>
      </c>
      <c r="C103" s="16">
        <f>Sort!D102</f>
        <v>0</v>
      </c>
      <c r="D103" s="16">
        <f>Sort!E102</f>
        <v>0</v>
      </c>
      <c r="E103" s="16">
        <f>Sort!F102</f>
        <v>0</v>
      </c>
      <c r="F103" s="16">
        <f>Sort!G102</f>
        <v>0</v>
      </c>
      <c r="G103" s="6">
        <f t="shared" si="18"/>
        <v>0</v>
      </c>
      <c r="H103" s="6">
        <f t="shared" si="19"/>
        <v>0</v>
      </c>
      <c r="I103" s="6">
        <f t="shared" si="20"/>
        <v>0</v>
      </c>
      <c r="J103" s="6">
        <f t="shared" si="21"/>
        <v>0</v>
      </c>
      <c r="K103" s="8">
        <f t="shared" si="22"/>
        <v>0</v>
      </c>
      <c r="L103" s="9">
        <f t="shared" si="23"/>
      </c>
    </row>
    <row r="104" spans="1:12" ht="15.75" customHeight="1" hidden="1">
      <c r="A104" s="3">
        <v>101</v>
      </c>
      <c r="B104" s="17">
        <f>Sort!C103</f>
        <v>0</v>
      </c>
      <c r="C104" s="16">
        <f>Sort!D103</f>
        <v>0</v>
      </c>
      <c r="D104" s="16">
        <f>Sort!E103</f>
        <v>0</v>
      </c>
      <c r="E104" s="16">
        <f>Sort!F103</f>
        <v>0</v>
      </c>
      <c r="F104" s="16">
        <f>Sort!G103</f>
        <v>0</v>
      </c>
      <c r="G104" s="6">
        <f t="shared" si="18"/>
        <v>0</v>
      </c>
      <c r="H104" s="6">
        <f t="shared" si="19"/>
        <v>0</v>
      </c>
      <c r="I104" s="6">
        <f t="shared" si="20"/>
        <v>0</v>
      </c>
      <c r="J104" s="6">
        <f t="shared" si="21"/>
        <v>0</v>
      </c>
      <c r="K104" s="8">
        <f t="shared" si="22"/>
        <v>0</v>
      </c>
      <c r="L104" s="9">
        <f t="shared" si="23"/>
      </c>
    </row>
    <row r="105" spans="1:12" ht="15.75" customHeight="1" hidden="1">
      <c r="A105" s="3">
        <v>102</v>
      </c>
      <c r="B105" s="17">
        <f>Sort!C104</f>
        <v>0</v>
      </c>
      <c r="C105" s="16">
        <f>Sort!D104</f>
        <v>0</v>
      </c>
      <c r="D105" s="16">
        <f>Sort!E104</f>
        <v>0</v>
      </c>
      <c r="E105" s="16">
        <f>Sort!F104</f>
        <v>0</v>
      </c>
      <c r="F105" s="16">
        <f>Sort!G104</f>
        <v>0</v>
      </c>
      <c r="G105" s="6">
        <f t="shared" si="18"/>
        <v>0</v>
      </c>
      <c r="H105" s="6">
        <f t="shared" si="19"/>
        <v>0</v>
      </c>
      <c r="I105" s="6">
        <f t="shared" si="20"/>
        <v>0</v>
      </c>
      <c r="J105" s="6">
        <f t="shared" si="21"/>
        <v>0</v>
      </c>
      <c r="K105" s="8">
        <f t="shared" si="22"/>
        <v>0</v>
      </c>
      <c r="L105" s="9">
        <f t="shared" si="23"/>
      </c>
    </row>
    <row r="106" spans="1:12" ht="15.75" customHeight="1" hidden="1">
      <c r="A106" s="3">
        <v>103</v>
      </c>
      <c r="B106" s="17">
        <f>Sort!C105</f>
        <v>0</v>
      </c>
      <c r="C106" s="16">
        <f>Sort!D105</f>
        <v>0</v>
      </c>
      <c r="D106" s="16">
        <f>Sort!E105</f>
        <v>0</v>
      </c>
      <c r="E106" s="16">
        <f>Sort!F105</f>
        <v>0</v>
      </c>
      <c r="F106" s="16">
        <f>Sort!G105</f>
        <v>0</v>
      </c>
      <c r="G106" s="6">
        <f t="shared" si="18"/>
        <v>0</v>
      </c>
      <c r="H106" s="6">
        <f t="shared" si="19"/>
        <v>0</v>
      </c>
      <c r="I106" s="6">
        <f t="shared" si="20"/>
        <v>0</v>
      </c>
      <c r="J106" s="6">
        <f t="shared" si="21"/>
        <v>0</v>
      </c>
      <c r="K106" s="8">
        <f t="shared" si="22"/>
        <v>0</v>
      </c>
      <c r="L106" s="9">
        <f t="shared" si="23"/>
      </c>
    </row>
    <row r="107" spans="1:12" ht="15.75" customHeight="1" hidden="1">
      <c r="A107" s="3">
        <v>104</v>
      </c>
      <c r="B107" s="17">
        <f>Sort!C106</f>
        <v>0</v>
      </c>
      <c r="C107" s="16">
        <f>Sort!D106</f>
        <v>0</v>
      </c>
      <c r="D107" s="16">
        <f>Sort!E106</f>
        <v>0</v>
      </c>
      <c r="E107" s="16">
        <f>Sort!F106</f>
        <v>0</v>
      </c>
      <c r="F107" s="16">
        <f>Sort!G106</f>
        <v>0</v>
      </c>
      <c r="G107" s="6">
        <f t="shared" si="18"/>
        <v>0</v>
      </c>
      <c r="H107" s="6">
        <f t="shared" si="19"/>
        <v>0</v>
      </c>
      <c r="I107" s="6">
        <f t="shared" si="20"/>
        <v>0</v>
      </c>
      <c r="J107" s="6">
        <f t="shared" si="21"/>
        <v>0</v>
      </c>
      <c r="K107" s="8">
        <f t="shared" si="22"/>
        <v>0</v>
      </c>
      <c r="L107" s="9">
        <f t="shared" si="23"/>
      </c>
    </row>
    <row r="108" spans="1:12" ht="15.75" customHeight="1" hidden="1">
      <c r="A108" s="3">
        <v>105</v>
      </c>
      <c r="B108" s="17">
        <f>Sort!C107</f>
        <v>0</v>
      </c>
      <c r="C108" s="16">
        <f>Sort!D107</f>
        <v>0</v>
      </c>
      <c r="D108" s="16">
        <f>Sort!E107</f>
        <v>0</v>
      </c>
      <c r="E108" s="16">
        <f>Sort!F107</f>
        <v>0</v>
      </c>
      <c r="F108" s="16">
        <f>Sort!G107</f>
        <v>0</v>
      </c>
      <c r="G108" s="6">
        <f t="shared" si="18"/>
        <v>0</v>
      </c>
      <c r="H108" s="6">
        <f t="shared" si="19"/>
        <v>0</v>
      </c>
      <c r="I108" s="6">
        <f t="shared" si="20"/>
        <v>0</v>
      </c>
      <c r="J108" s="6">
        <f t="shared" si="21"/>
        <v>0</v>
      </c>
      <c r="K108" s="8">
        <f t="shared" si="22"/>
        <v>0</v>
      </c>
      <c r="L108" s="9">
        <f t="shared" si="23"/>
      </c>
    </row>
    <row r="109" spans="1:12" ht="15.75" customHeight="1" hidden="1">
      <c r="A109" s="3">
        <v>106</v>
      </c>
      <c r="B109" s="17">
        <f>Sort!C108</f>
        <v>0</v>
      </c>
      <c r="C109" s="16">
        <f>Sort!D108</f>
        <v>0</v>
      </c>
      <c r="D109" s="16">
        <f>Sort!E108</f>
        <v>0</v>
      </c>
      <c r="E109" s="16">
        <f>Sort!F108</f>
        <v>0</v>
      </c>
      <c r="F109" s="16">
        <f>Sort!G108</f>
        <v>0</v>
      </c>
      <c r="G109" s="6">
        <f t="shared" si="18"/>
        <v>0</v>
      </c>
      <c r="H109" s="6">
        <f t="shared" si="19"/>
        <v>0</v>
      </c>
      <c r="I109" s="6">
        <f t="shared" si="20"/>
        <v>0</v>
      </c>
      <c r="J109" s="6">
        <f t="shared" si="21"/>
        <v>0</v>
      </c>
      <c r="K109" s="8">
        <f t="shared" si="22"/>
        <v>0</v>
      </c>
      <c r="L109" s="9">
        <f t="shared" si="23"/>
      </c>
    </row>
    <row r="110" spans="1:12" ht="15.75" customHeight="1" hidden="1">
      <c r="A110" s="3">
        <v>107</v>
      </c>
      <c r="B110" s="17">
        <f>Sort!C109</f>
        <v>0</v>
      </c>
      <c r="C110" s="16">
        <f>Sort!D109</f>
        <v>0</v>
      </c>
      <c r="D110" s="16">
        <f>Sort!E109</f>
        <v>0</v>
      </c>
      <c r="E110" s="16">
        <f>Sort!F109</f>
        <v>0</v>
      </c>
      <c r="F110" s="16">
        <f>Sort!G109</f>
        <v>0</v>
      </c>
      <c r="G110" s="6">
        <f t="shared" si="18"/>
        <v>0</v>
      </c>
      <c r="H110" s="6">
        <f t="shared" si="19"/>
        <v>0</v>
      </c>
      <c r="I110" s="6">
        <f t="shared" si="20"/>
        <v>0</v>
      </c>
      <c r="J110" s="6">
        <f t="shared" si="21"/>
        <v>0</v>
      </c>
      <c r="K110" s="8">
        <f t="shared" si="22"/>
        <v>0</v>
      </c>
      <c r="L110" s="9">
        <f t="shared" si="23"/>
      </c>
    </row>
    <row r="111" spans="1:12" ht="15.75" customHeight="1" hidden="1">
      <c r="A111" s="3">
        <v>108</v>
      </c>
      <c r="B111" s="17">
        <f>Sort!C110</f>
        <v>0</v>
      </c>
      <c r="C111" s="16">
        <f>Sort!D110</f>
        <v>0</v>
      </c>
      <c r="D111" s="16">
        <f>Sort!E110</f>
        <v>0</v>
      </c>
      <c r="E111" s="16">
        <f>Sort!F110</f>
        <v>0</v>
      </c>
      <c r="F111" s="16">
        <f>Sort!G110</f>
        <v>0</v>
      </c>
      <c r="G111" s="6">
        <f t="shared" si="18"/>
        <v>0</v>
      </c>
      <c r="H111" s="6">
        <f t="shared" si="19"/>
        <v>0</v>
      </c>
      <c r="I111" s="6">
        <f t="shared" si="20"/>
        <v>0</v>
      </c>
      <c r="J111" s="6">
        <f t="shared" si="21"/>
        <v>0</v>
      </c>
      <c r="K111" s="8">
        <f t="shared" si="22"/>
        <v>0</v>
      </c>
      <c r="L111" s="9">
        <f t="shared" si="23"/>
      </c>
    </row>
    <row r="112" spans="1:12" ht="15.75" customHeight="1" hidden="1">
      <c r="A112" s="3">
        <v>109</v>
      </c>
      <c r="B112" s="17">
        <f>Sort!C111</f>
        <v>0</v>
      </c>
      <c r="C112" s="16">
        <f>Sort!D111</f>
        <v>0</v>
      </c>
      <c r="D112" s="16">
        <f>Sort!E111</f>
        <v>0</v>
      </c>
      <c r="E112" s="16">
        <f>Sort!F111</f>
        <v>0</v>
      </c>
      <c r="F112" s="16">
        <f>Sort!G111</f>
        <v>0</v>
      </c>
      <c r="G112" s="6">
        <f t="shared" si="18"/>
        <v>0</v>
      </c>
      <c r="H112" s="6">
        <f t="shared" si="19"/>
        <v>0</v>
      </c>
      <c r="I112" s="6">
        <f t="shared" si="20"/>
        <v>0</v>
      </c>
      <c r="J112" s="6">
        <f t="shared" si="21"/>
        <v>0</v>
      </c>
      <c r="K112" s="8">
        <f t="shared" si="22"/>
        <v>0</v>
      </c>
      <c r="L112" s="9">
        <f t="shared" si="23"/>
      </c>
    </row>
    <row r="113" spans="1:12" ht="15.75" customHeight="1" hidden="1">
      <c r="A113" s="3">
        <v>110</v>
      </c>
      <c r="B113" s="17">
        <f>Sort!C112</f>
        <v>0</v>
      </c>
      <c r="C113" s="16">
        <f>Sort!D112</f>
        <v>0</v>
      </c>
      <c r="D113" s="16">
        <f>Sort!E112</f>
        <v>0</v>
      </c>
      <c r="E113" s="16">
        <f>Sort!F112</f>
        <v>0</v>
      </c>
      <c r="F113" s="16">
        <f>Sort!G112</f>
        <v>0</v>
      </c>
      <c r="G113" s="6">
        <f t="shared" si="18"/>
        <v>0</v>
      </c>
      <c r="H113" s="6">
        <f t="shared" si="19"/>
        <v>0</v>
      </c>
      <c r="I113" s="6">
        <f t="shared" si="20"/>
        <v>0</v>
      </c>
      <c r="J113" s="6">
        <f t="shared" si="21"/>
        <v>0</v>
      </c>
      <c r="K113" s="8">
        <f t="shared" si="22"/>
        <v>0</v>
      </c>
      <c r="L113" s="9">
        <f t="shared" si="23"/>
      </c>
    </row>
    <row r="114" spans="1:12" ht="15.75" customHeight="1" hidden="1">
      <c r="A114" s="3">
        <v>111</v>
      </c>
      <c r="B114" s="17">
        <f>Sort!C113</f>
        <v>0</v>
      </c>
      <c r="C114" s="16">
        <f>Sort!D113</f>
        <v>0</v>
      </c>
      <c r="D114" s="16">
        <f>Sort!E113</f>
        <v>0</v>
      </c>
      <c r="E114" s="16">
        <f>Sort!F113</f>
        <v>0</v>
      </c>
      <c r="F114" s="16">
        <f>Sort!G113</f>
        <v>0</v>
      </c>
      <c r="G114" s="6">
        <f t="shared" si="18"/>
        <v>0</v>
      </c>
      <c r="H114" s="6">
        <f t="shared" si="19"/>
        <v>0</v>
      </c>
      <c r="I114" s="6">
        <f t="shared" si="20"/>
        <v>0</v>
      </c>
      <c r="J114" s="6">
        <f t="shared" si="21"/>
        <v>0</v>
      </c>
      <c r="K114" s="8">
        <f t="shared" si="22"/>
        <v>0</v>
      </c>
      <c r="L114" s="9">
        <f t="shared" si="23"/>
      </c>
    </row>
    <row r="115" spans="1:12" ht="15.75" customHeight="1" hidden="1">
      <c r="A115" s="3">
        <v>112</v>
      </c>
      <c r="B115" s="17">
        <f>Sort!C114</f>
        <v>0</v>
      </c>
      <c r="C115" s="16">
        <f>Sort!D114</f>
        <v>0</v>
      </c>
      <c r="D115" s="16">
        <f>Sort!E114</f>
        <v>0</v>
      </c>
      <c r="E115" s="16">
        <f>Sort!F114</f>
        <v>0</v>
      </c>
      <c r="F115" s="16">
        <f>Sort!G114</f>
        <v>0</v>
      </c>
      <c r="G115" s="6">
        <f t="shared" si="18"/>
        <v>0</v>
      </c>
      <c r="H115" s="6">
        <f t="shared" si="19"/>
        <v>0</v>
      </c>
      <c r="I115" s="6">
        <f t="shared" si="20"/>
        <v>0</v>
      </c>
      <c r="J115" s="6">
        <f t="shared" si="21"/>
        <v>0</v>
      </c>
      <c r="K115" s="8">
        <f t="shared" si="22"/>
        <v>0</v>
      </c>
      <c r="L115" s="9">
        <f t="shared" si="23"/>
      </c>
    </row>
    <row r="116" spans="1:12" ht="15.75" customHeight="1" hidden="1">
      <c r="A116" s="3">
        <v>113</v>
      </c>
      <c r="B116" s="17">
        <f>Sort!C115</f>
        <v>0</v>
      </c>
      <c r="C116" s="16">
        <f>Sort!D115</f>
        <v>0</v>
      </c>
      <c r="D116" s="16">
        <f>Sort!E115</f>
        <v>0</v>
      </c>
      <c r="E116" s="16">
        <f>Sort!F115</f>
        <v>0</v>
      </c>
      <c r="F116" s="16">
        <f>Sort!G115</f>
        <v>0</v>
      </c>
      <c r="G116" s="6">
        <f t="shared" si="18"/>
        <v>0</v>
      </c>
      <c r="H116" s="6">
        <f t="shared" si="19"/>
        <v>0</v>
      </c>
      <c r="I116" s="6">
        <f t="shared" si="20"/>
        <v>0</v>
      </c>
      <c r="J116" s="6">
        <f t="shared" si="21"/>
        <v>0</v>
      </c>
      <c r="K116" s="8">
        <f t="shared" si="22"/>
        <v>0</v>
      </c>
      <c r="L116" s="9">
        <f t="shared" si="23"/>
      </c>
    </row>
    <row r="117" spans="1:12" ht="15.75" customHeight="1" hidden="1">
      <c r="A117" s="3">
        <v>114</v>
      </c>
      <c r="B117" s="17">
        <f>Sort!C116</f>
        <v>0</v>
      </c>
      <c r="C117" s="16">
        <f>Sort!D116</f>
        <v>0</v>
      </c>
      <c r="D117" s="16">
        <f>Sort!E116</f>
        <v>0</v>
      </c>
      <c r="E117" s="16">
        <f>Sort!F116</f>
        <v>0</v>
      </c>
      <c r="F117" s="16">
        <f>Sort!G116</f>
        <v>0</v>
      </c>
      <c r="G117" s="6">
        <f t="shared" si="18"/>
        <v>0</v>
      </c>
      <c r="H117" s="6">
        <f t="shared" si="19"/>
        <v>0</v>
      </c>
      <c r="I117" s="6">
        <f t="shared" si="20"/>
        <v>0</v>
      </c>
      <c r="J117" s="6">
        <f t="shared" si="21"/>
        <v>0</v>
      </c>
      <c r="K117" s="8">
        <f t="shared" si="22"/>
        <v>0</v>
      </c>
      <c r="L117" s="9">
        <f t="shared" si="23"/>
      </c>
    </row>
    <row r="118" spans="1:12" ht="15.75" customHeight="1" hidden="1">
      <c r="A118" s="3">
        <v>115</v>
      </c>
      <c r="B118" s="17">
        <f>Sort!C117</f>
        <v>0</v>
      </c>
      <c r="C118" s="16">
        <f>Sort!D117</f>
        <v>0</v>
      </c>
      <c r="D118" s="16">
        <f>Sort!E117</f>
        <v>0</v>
      </c>
      <c r="E118" s="16">
        <f>Sort!F117</f>
        <v>0</v>
      </c>
      <c r="F118" s="16">
        <f>Sort!G117</f>
        <v>0</v>
      </c>
      <c r="G118" s="6">
        <f t="shared" si="18"/>
        <v>0</v>
      </c>
      <c r="H118" s="6">
        <f t="shared" si="19"/>
        <v>0</v>
      </c>
      <c r="I118" s="6">
        <f t="shared" si="20"/>
        <v>0</v>
      </c>
      <c r="J118" s="6">
        <f t="shared" si="21"/>
        <v>0</v>
      </c>
      <c r="K118" s="8">
        <f t="shared" si="22"/>
        <v>0</v>
      </c>
      <c r="L118" s="9">
        <f t="shared" si="23"/>
      </c>
    </row>
    <row r="119" spans="1:12" ht="15.75" customHeight="1" hidden="1">
      <c r="A119" s="3">
        <v>116</v>
      </c>
      <c r="B119" s="17">
        <f>Sort!C118</f>
        <v>0</v>
      </c>
      <c r="C119" s="16">
        <f>Sort!D118</f>
        <v>0</v>
      </c>
      <c r="D119" s="16">
        <f>Sort!E118</f>
        <v>0</v>
      </c>
      <c r="E119" s="16">
        <f>Sort!F118</f>
        <v>0</v>
      </c>
      <c r="F119" s="16">
        <f>Sort!G118</f>
        <v>0</v>
      </c>
      <c r="G119" s="6">
        <f t="shared" si="18"/>
        <v>0</v>
      </c>
      <c r="H119" s="6">
        <f t="shared" si="19"/>
        <v>0</v>
      </c>
      <c r="I119" s="6">
        <f t="shared" si="20"/>
        <v>0</v>
      </c>
      <c r="J119" s="6">
        <f t="shared" si="21"/>
        <v>0</v>
      </c>
      <c r="K119" s="8">
        <f t="shared" si="22"/>
        <v>0</v>
      </c>
      <c r="L119" s="9">
        <f t="shared" si="23"/>
      </c>
    </row>
    <row r="120" spans="1:12" ht="15.75" customHeight="1" hidden="1">
      <c r="A120" s="3">
        <v>117</v>
      </c>
      <c r="B120" s="17">
        <f>Sort!C119</f>
        <v>0</v>
      </c>
      <c r="C120" s="16">
        <f>Sort!D119</f>
        <v>0</v>
      </c>
      <c r="D120" s="16">
        <f>Sort!E119</f>
        <v>0</v>
      </c>
      <c r="E120" s="16">
        <f>Sort!F119</f>
        <v>0</v>
      </c>
      <c r="F120" s="16">
        <f>Sort!G119</f>
        <v>0</v>
      </c>
      <c r="G120" s="6">
        <f t="shared" si="18"/>
        <v>0</v>
      </c>
      <c r="H120" s="6">
        <f t="shared" si="19"/>
        <v>0</v>
      </c>
      <c r="I120" s="6">
        <f t="shared" si="20"/>
        <v>0</v>
      </c>
      <c r="J120" s="6">
        <f t="shared" si="21"/>
        <v>0</v>
      </c>
      <c r="K120" s="8">
        <f t="shared" si="22"/>
        <v>0</v>
      </c>
      <c r="L120" s="9">
        <f t="shared" si="23"/>
      </c>
    </row>
    <row r="121" spans="1:12" ht="15.75" customHeight="1" hidden="1">
      <c r="A121" s="3">
        <v>118</v>
      </c>
      <c r="B121" s="17">
        <f>Sort!C120</f>
        <v>0</v>
      </c>
      <c r="C121" s="16">
        <f>Sort!D120</f>
        <v>0</v>
      </c>
      <c r="D121" s="16">
        <f>Sort!E120</f>
        <v>0</v>
      </c>
      <c r="E121" s="16">
        <f>Sort!F120</f>
        <v>0</v>
      </c>
      <c r="F121" s="16">
        <f>Sort!G120</f>
        <v>0</v>
      </c>
      <c r="G121" s="6">
        <f t="shared" si="18"/>
        <v>0</v>
      </c>
      <c r="H121" s="6">
        <f t="shared" si="19"/>
        <v>0</v>
      </c>
      <c r="I121" s="6">
        <f t="shared" si="20"/>
        <v>0</v>
      </c>
      <c r="J121" s="6">
        <f t="shared" si="21"/>
        <v>0</v>
      </c>
      <c r="K121" s="8">
        <f t="shared" si="22"/>
        <v>0</v>
      </c>
      <c r="L121" s="9">
        <f t="shared" si="23"/>
      </c>
    </row>
    <row r="122" spans="1:12" ht="15.75" customHeight="1" hidden="1">
      <c r="A122" s="3">
        <v>119</v>
      </c>
      <c r="B122" s="17">
        <f>Sort!C121</f>
        <v>0</v>
      </c>
      <c r="C122" s="16">
        <f>Sort!D121</f>
        <v>0</v>
      </c>
      <c r="D122" s="16">
        <f>Sort!E121</f>
        <v>0</v>
      </c>
      <c r="E122" s="16">
        <f>Sort!F121</f>
        <v>0</v>
      </c>
      <c r="F122" s="16">
        <f>Sort!G121</f>
        <v>0</v>
      </c>
      <c r="G122" s="6">
        <f t="shared" si="18"/>
        <v>0</v>
      </c>
      <c r="H122" s="6">
        <f t="shared" si="19"/>
        <v>0</v>
      </c>
      <c r="I122" s="6">
        <f t="shared" si="20"/>
        <v>0</v>
      </c>
      <c r="J122" s="6">
        <f t="shared" si="21"/>
        <v>0</v>
      </c>
      <c r="K122" s="8">
        <f t="shared" si="22"/>
        <v>0</v>
      </c>
      <c r="L122" s="9">
        <f t="shared" si="23"/>
      </c>
    </row>
    <row r="123" spans="1:12" ht="15.75" customHeight="1" hidden="1">
      <c r="A123" s="3">
        <v>120</v>
      </c>
      <c r="B123" s="17">
        <f>Sort!C122</f>
        <v>0</v>
      </c>
      <c r="C123" s="16">
        <f>Sort!D122</f>
        <v>0</v>
      </c>
      <c r="D123" s="16">
        <f>Sort!E122</f>
        <v>0</v>
      </c>
      <c r="E123" s="16">
        <f>Sort!F122</f>
        <v>0</v>
      </c>
      <c r="F123" s="16">
        <f>Sort!G122</f>
        <v>0</v>
      </c>
      <c r="G123" s="6">
        <f t="shared" si="18"/>
        <v>0</v>
      </c>
      <c r="H123" s="6">
        <f t="shared" si="19"/>
        <v>0</v>
      </c>
      <c r="I123" s="6">
        <f t="shared" si="20"/>
        <v>0</v>
      </c>
      <c r="J123" s="6">
        <f t="shared" si="21"/>
        <v>0</v>
      </c>
      <c r="K123" s="8">
        <f t="shared" si="22"/>
        <v>0</v>
      </c>
      <c r="L123" s="9">
        <f t="shared" si="23"/>
      </c>
    </row>
    <row r="124" spans="1:12" ht="15.75" customHeight="1" hidden="1">
      <c r="A124" s="3">
        <v>121</v>
      </c>
      <c r="B124" s="17">
        <f>Sort!C123</f>
        <v>0</v>
      </c>
      <c r="C124" s="16">
        <f>Sort!D123</f>
        <v>0</v>
      </c>
      <c r="D124" s="16">
        <f>Sort!E123</f>
        <v>0</v>
      </c>
      <c r="E124" s="16">
        <f>Sort!F123</f>
        <v>0</v>
      </c>
      <c r="F124" s="16">
        <f>Sort!G123</f>
        <v>0</v>
      </c>
      <c r="G124" s="6">
        <f t="shared" si="18"/>
        <v>0</v>
      </c>
      <c r="H124" s="6">
        <f t="shared" si="19"/>
        <v>0</v>
      </c>
      <c r="I124" s="6">
        <f t="shared" si="20"/>
        <v>0</v>
      </c>
      <c r="J124" s="6">
        <f t="shared" si="21"/>
        <v>0</v>
      </c>
      <c r="K124" s="8">
        <f t="shared" si="22"/>
        <v>0</v>
      </c>
      <c r="L124" s="9">
        <f t="shared" si="23"/>
      </c>
    </row>
    <row r="125" spans="1:12" ht="15.75" customHeight="1" hidden="1">
      <c r="A125" s="3">
        <v>122</v>
      </c>
      <c r="B125" s="17">
        <f>Sort!C124</f>
        <v>0</v>
      </c>
      <c r="C125" s="16">
        <f>Sort!D124</f>
        <v>0</v>
      </c>
      <c r="D125" s="16">
        <f>Sort!E124</f>
        <v>0</v>
      </c>
      <c r="E125" s="16">
        <f>Sort!F124</f>
        <v>0</v>
      </c>
      <c r="F125" s="16">
        <f>Sort!G124</f>
        <v>0</v>
      </c>
      <c r="G125" s="6">
        <f t="shared" si="18"/>
        <v>0</v>
      </c>
      <c r="H125" s="6">
        <f t="shared" si="19"/>
        <v>0</v>
      </c>
      <c r="I125" s="6">
        <f t="shared" si="20"/>
        <v>0</v>
      </c>
      <c r="J125" s="6">
        <f t="shared" si="21"/>
        <v>0</v>
      </c>
      <c r="K125" s="8">
        <f t="shared" si="22"/>
        <v>0</v>
      </c>
      <c r="L125" s="9">
        <f t="shared" si="23"/>
      </c>
    </row>
    <row r="126" spans="1:12" ht="15.75" customHeight="1" hidden="1">
      <c r="A126" s="3">
        <v>123</v>
      </c>
      <c r="B126" s="17">
        <f>Sort!C125</f>
        <v>0</v>
      </c>
      <c r="C126" s="16">
        <f>Sort!D125</f>
        <v>0</v>
      </c>
      <c r="D126" s="16">
        <f>Sort!E125</f>
        <v>0</v>
      </c>
      <c r="E126" s="16">
        <f>Sort!F125</f>
        <v>0</v>
      </c>
      <c r="F126" s="16">
        <f>Sort!G125</f>
        <v>0</v>
      </c>
      <c r="G126" s="6">
        <f t="shared" si="18"/>
        <v>0</v>
      </c>
      <c r="H126" s="6">
        <f t="shared" si="19"/>
        <v>0</v>
      </c>
      <c r="I126" s="6">
        <f t="shared" si="20"/>
        <v>0</v>
      </c>
      <c r="J126" s="6">
        <f t="shared" si="21"/>
        <v>0</v>
      </c>
      <c r="K126" s="8">
        <f t="shared" si="22"/>
        <v>0</v>
      </c>
      <c r="L126" s="9">
        <f t="shared" si="23"/>
      </c>
    </row>
    <row r="127" spans="1:12" ht="15.75" customHeight="1" hidden="1">
      <c r="A127" s="3">
        <v>124</v>
      </c>
      <c r="B127" s="17">
        <f>Sort!C126</f>
        <v>0</v>
      </c>
      <c r="C127" s="16">
        <f>Sort!D126</f>
        <v>0</v>
      </c>
      <c r="D127" s="16">
        <f>Sort!E126</f>
        <v>0</v>
      </c>
      <c r="E127" s="16">
        <f>Sort!F126</f>
        <v>0</v>
      </c>
      <c r="F127" s="16">
        <f>Sort!G126</f>
        <v>0</v>
      </c>
      <c r="G127" s="6">
        <f t="shared" si="18"/>
        <v>0</v>
      </c>
      <c r="H127" s="6">
        <f t="shared" si="19"/>
        <v>0</v>
      </c>
      <c r="I127" s="6">
        <f t="shared" si="20"/>
        <v>0</v>
      </c>
      <c r="J127" s="6">
        <f t="shared" si="21"/>
        <v>0</v>
      </c>
      <c r="K127" s="8">
        <f t="shared" si="22"/>
        <v>0</v>
      </c>
      <c r="L127" s="9">
        <f t="shared" si="23"/>
      </c>
    </row>
    <row r="128" spans="1:12" ht="15.75" customHeight="1" hidden="1">
      <c r="A128" s="3">
        <v>125</v>
      </c>
      <c r="B128" s="17">
        <f>Sort!C127</f>
        <v>0</v>
      </c>
      <c r="C128" s="16">
        <f>Sort!D127</f>
        <v>0</v>
      </c>
      <c r="D128" s="16">
        <f>Sort!E127</f>
        <v>0</v>
      </c>
      <c r="E128" s="16">
        <f>Sort!F127</f>
        <v>0</v>
      </c>
      <c r="F128" s="16">
        <f>Sort!G127</f>
        <v>0</v>
      </c>
      <c r="G128" s="6">
        <f t="shared" si="18"/>
        <v>0</v>
      </c>
      <c r="H128" s="6">
        <f t="shared" si="19"/>
        <v>0</v>
      </c>
      <c r="I128" s="6">
        <f t="shared" si="20"/>
        <v>0</v>
      </c>
      <c r="J128" s="6">
        <f t="shared" si="21"/>
        <v>0</v>
      </c>
      <c r="K128" s="8">
        <f t="shared" si="22"/>
        <v>0</v>
      </c>
      <c r="L128" s="9">
        <f t="shared" si="23"/>
      </c>
    </row>
    <row r="129" spans="1:12" ht="15.75" customHeight="1" hidden="1">
      <c r="A129" s="3">
        <v>126</v>
      </c>
      <c r="B129" s="17">
        <f>Sort!C128</f>
        <v>0</v>
      </c>
      <c r="C129" s="16">
        <f>Sort!D128</f>
        <v>0</v>
      </c>
      <c r="D129" s="16">
        <f>Sort!E128</f>
        <v>0</v>
      </c>
      <c r="E129" s="16">
        <f>Sort!F128</f>
        <v>0</v>
      </c>
      <c r="F129" s="16">
        <f>Sort!G128</f>
        <v>0</v>
      </c>
      <c r="G129" s="6">
        <f t="shared" si="18"/>
        <v>0</v>
      </c>
      <c r="H129" s="6">
        <f t="shared" si="19"/>
        <v>0</v>
      </c>
      <c r="I129" s="6">
        <f t="shared" si="20"/>
        <v>0</v>
      </c>
      <c r="J129" s="6">
        <f t="shared" si="21"/>
        <v>0</v>
      </c>
      <c r="K129" s="8">
        <f t="shared" si="22"/>
        <v>0</v>
      </c>
      <c r="L129" s="9">
        <f t="shared" si="23"/>
      </c>
    </row>
    <row r="130" spans="1:12" ht="15.75" customHeight="1" hidden="1">
      <c r="A130" s="3">
        <v>127</v>
      </c>
      <c r="B130" s="17">
        <f>Sort!C129</f>
        <v>0</v>
      </c>
      <c r="C130" s="16">
        <f>Sort!D129</f>
        <v>0</v>
      </c>
      <c r="D130" s="16">
        <f>Sort!E129</f>
        <v>0</v>
      </c>
      <c r="E130" s="16">
        <f>Sort!F129</f>
        <v>0</v>
      </c>
      <c r="F130" s="16">
        <f>Sort!G129</f>
        <v>0</v>
      </c>
      <c r="G130" s="6">
        <f t="shared" si="18"/>
        <v>0</v>
      </c>
      <c r="H130" s="6">
        <f t="shared" si="19"/>
        <v>0</v>
      </c>
      <c r="I130" s="6">
        <f t="shared" si="20"/>
        <v>0</v>
      </c>
      <c r="J130" s="6">
        <f t="shared" si="21"/>
        <v>0</v>
      </c>
      <c r="K130" s="8">
        <f t="shared" si="22"/>
        <v>0</v>
      </c>
      <c r="L130" s="9">
        <f t="shared" si="23"/>
      </c>
    </row>
    <row r="131" spans="1:12" ht="15.75" customHeight="1" hidden="1">
      <c r="A131" s="3">
        <v>128</v>
      </c>
      <c r="B131" s="17">
        <f>Sort!C130</f>
        <v>0</v>
      </c>
      <c r="C131" s="16">
        <f>Sort!D130</f>
        <v>0</v>
      </c>
      <c r="D131" s="16">
        <f>Sort!E130</f>
        <v>0</v>
      </c>
      <c r="E131" s="16">
        <f>Sort!F130</f>
        <v>0</v>
      </c>
      <c r="F131" s="16">
        <f>Sort!G130</f>
        <v>0</v>
      </c>
      <c r="G131" s="6">
        <f t="shared" si="18"/>
        <v>0</v>
      </c>
      <c r="H131" s="6">
        <f t="shared" si="19"/>
        <v>0</v>
      </c>
      <c r="I131" s="6">
        <f t="shared" si="20"/>
        <v>0</v>
      </c>
      <c r="J131" s="6">
        <f t="shared" si="21"/>
        <v>0</v>
      </c>
      <c r="K131" s="8">
        <f t="shared" si="22"/>
        <v>0</v>
      </c>
      <c r="L131" s="9">
        <f t="shared" si="23"/>
      </c>
    </row>
    <row r="132" spans="1:12" ht="15.75" customHeight="1" hidden="1">
      <c r="A132" s="3">
        <v>129</v>
      </c>
      <c r="B132" s="17">
        <f>Sort!C131</f>
        <v>0</v>
      </c>
      <c r="C132" s="16">
        <f>Sort!D131</f>
        <v>0</v>
      </c>
      <c r="D132" s="16">
        <f>Sort!E131</f>
        <v>0</v>
      </c>
      <c r="E132" s="16">
        <f>Sort!F131</f>
        <v>0</v>
      </c>
      <c r="F132" s="16">
        <f>Sort!G131</f>
        <v>0</v>
      </c>
      <c r="G132" s="6">
        <f aca="true" t="shared" si="24" ref="G132:G153">$A$3-$A$3+NRankName(1,B132)</f>
        <v>0</v>
      </c>
      <c r="H132" s="6">
        <f aca="true" t="shared" si="25" ref="H132:H153">$A$3-$A$3+NRankName(2,B132)</f>
        <v>0</v>
      </c>
      <c r="I132" s="6">
        <f aca="true" t="shared" si="26" ref="I132:I153">$A$3-$A$3+NRankName(3,B132)</f>
        <v>0</v>
      </c>
      <c r="J132" s="6">
        <f aca="true" t="shared" si="27" ref="J132:J153">$A$3-$A$3+NRankName(4,B132)</f>
        <v>0</v>
      </c>
      <c r="K132" s="8">
        <f aca="true" t="shared" si="28" ref="K132:K163">SUM(G132:J132)</f>
        <v>0</v>
      </c>
      <c r="L132" s="9">
        <f aca="true" t="shared" si="29" ref="L132:L163">IF(K132&lt;=0,"",RANK(K132,K$4:K$153,0))</f>
      </c>
    </row>
    <row r="133" spans="1:12" ht="15.75" customHeight="1" hidden="1">
      <c r="A133" s="3">
        <v>130</v>
      </c>
      <c r="B133" s="17">
        <f>Sort!C132</f>
        <v>0</v>
      </c>
      <c r="C133" s="16">
        <f>Sort!D132</f>
        <v>0</v>
      </c>
      <c r="D133" s="16">
        <f>Sort!E132</f>
        <v>0</v>
      </c>
      <c r="E133" s="16">
        <f>Sort!F132</f>
        <v>0</v>
      </c>
      <c r="F133" s="16">
        <f>Sort!G132</f>
        <v>0</v>
      </c>
      <c r="G133" s="6">
        <f t="shared" si="24"/>
        <v>0</v>
      </c>
      <c r="H133" s="6">
        <f t="shared" si="25"/>
        <v>0</v>
      </c>
      <c r="I133" s="6">
        <f t="shared" si="26"/>
        <v>0</v>
      </c>
      <c r="J133" s="6">
        <f t="shared" si="27"/>
        <v>0</v>
      </c>
      <c r="K133" s="8">
        <f t="shared" si="28"/>
        <v>0</v>
      </c>
      <c r="L133" s="9">
        <f t="shared" si="29"/>
      </c>
    </row>
    <row r="134" spans="1:12" ht="15.75" customHeight="1" hidden="1">
      <c r="A134" s="3">
        <v>131</v>
      </c>
      <c r="B134" s="17">
        <f>Sort!C133</f>
        <v>0</v>
      </c>
      <c r="C134" s="16">
        <f>Sort!D133</f>
        <v>0</v>
      </c>
      <c r="D134" s="16">
        <f>Sort!E133</f>
        <v>0</v>
      </c>
      <c r="E134" s="16">
        <f>Sort!F133</f>
        <v>0</v>
      </c>
      <c r="F134" s="16">
        <f>Sort!G133</f>
        <v>0</v>
      </c>
      <c r="G134" s="6">
        <f t="shared" si="24"/>
        <v>0</v>
      </c>
      <c r="H134" s="6">
        <f t="shared" si="25"/>
        <v>0</v>
      </c>
      <c r="I134" s="6">
        <f t="shared" si="26"/>
        <v>0</v>
      </c>
      <c r="J134" s="6">
        <f t="shared" si="27"/>
        <v>0</v>
      </c>
      <c r="K134" s="8">
        <f t="shared" si="28"/>
        <v>0</v>
      </c>
      <c r="L134" s="9">
        <f t="shared" si="29"/>
      </c>
    </row>
    <row r="135" spans="1:12" ht="15.75" customHeight="1" hidden="1">
      <c r="A135" s="3">
        <v>132</v>
      </c>
      <c r="B135" s="17">
        <f>Sort!C134</f>
        <v>0</v>
      </c>
      <c r="C135" s="16">
        <f>Sort!D134</f>
        <v>0</v>
      </c>
      <c r="D135" s="16">
        <f>Sort!E134</f>
        <v>0</v>
      </c>
      <c r="E135" s="16">
        <f>Sort!F134</f>
        <v>0</v>
      </c>
      <c r="F135" s="16">
        <f>Sort!G134</f>
        <v>0</v>
      </c>
      <c r="G135" s="6">
        <f t="shared" si="24"/>
        <v>0</v>
      </c>
      <c r="H135" s="6">
        <f t="shared" si="25"/>
        <v>0</v>
      </c>
      <c r="I135" s="6">
        <f t="shared" si="26"/>
        <v>0</v>
      </c>
      <c r="J135" s="6">
        <f t="shared" si="27"/>
        <v>0</v>
      </c>
      <c r="K135" s="8">
        <f t="shared" si="28"/>
        <v>0</v>
      </c>
      <c r="L135" s="9">
        <f t="shared" si="29"/>
      </c>
    </row>
    <row r="136" spans="1:12" ht="15.75" customHeight="1" hidden="1">
      <c r="A136" s="3">
        <v>133</v>
      </c>
      <c r="B136" s="17">
        <f>Sort!C135</f>
        <v>0</v>
      </c>
      <c r="C136" s="16">
        <f>Sort!D135</f>
        <v>0</v>
      </c>
      <c r="D136" s="16">
        <f>Sort!E135</f>
        <v>0</v>
      </c>
      <c r="E136" s="16">
        <f>Sort!F135</f>
        <v>0</v>
      </c>
      <c r="F136" s="16">
        <f>Sort!G135</f>
        <v>0</v>
      </c>
      <c r="G136" s="6">
        <f t="shared" si="24"/>
        <v>0</v>
      </c>
      <c r="H136" s="6">
        <f t="shared" si="25"/>
        <v>0</v>
      </c>
      <c r="I136" s="6">
        <f t="shared" si="26"/>
        <v>0</v>
      </c>
      <c r="J136" s="6">
        <f t="shared" si="27"/>
        <v>0</v>
      </c>
      <c r="K136" s="8">
        <f t="shared" si="28"/>
        <v>0</v>
      </c>
      <c r="L136" s="9">
        <f t="shared" si="29"/>
      </c>
    </row>
    <row r="137" spans="1:12" ht="15.75" customHeight="1" hidden="1">
      <c r="A137" s="3">
        <v>134</v>
      </c>
      <c r="B137" s="17">
        <f>Sort!C136</f>
        <v>0</v>
      </c>
      <c r="C137" s="16">
        <f>Sort!D136</f>
        <v>0</v>
      </c>
      <c r="D137" s="16">
        <f>Sort!E136</f>
        <v>0</v>
      </c>
      <c r="E137" s="16">
        <f>Sort!F136</f>
        <v>0</v>
      </c>
      <c r="F137" s="16">
        <f>Sort!G136</f>
        <v>0</v>
      </c>
      <c r="G137" s="6">
        <f t="shared" si="24"/>
        <v>0</v>
      </c>
      <c r="H137" s="6">
        <f t="shared" si="25"/>
        <v>0</v>
      </c>
      <c r="I137" s="6">
        <f t="shared" si="26"/>
        <v>0</v>
      </c>
      <c r="J137" s="6">
        <f t="shared" si="27"/>
        <v>0</v>
      </c>
      <c r="K137" s="8">
        <f t="shared" si="28"/>
        <v>0</v>
      </c>
      <c r="L137" s="9">
        <f t="shared" si="29"/>
      </c>
    </row>
    <row r="138" spans="1:12" ht="15.75" customHeight="1" hidden="1">
      <c r="A138" s="3">
        <v>135</v>
      </c>
      <c r="B138" s="17">
        <f>Sort!C137</f>
        <v>0</v>
      </c>
      <c r="C138" s="16">
        <f>Sort!D137</f>
        <v>0</v>
      </c>
      <c r="D138" s="16">
        <f>Sort!E137</f>
        <v>0</v>
      </c>
      <c r="E138" s="16">
        <f>Sort!F137</f>
        <v>0</v>
      </c>
      <c r="F138" s="16">
        <f>Sort!G137</f>
        <v>0</v>
      </c>
      <c r="G138" s="6">
        <f t="shared" si="24"/>
        <v>0</v>
      </c>
      <c r="H138" s="6">
        <f t="shared" si="25"/>
        <v>0</v>
      </c>
      <c r="I138" s="6">
        <f t="shared" si="26"/>
        <v>0</v>
      </c>
      <c r="J138" s="6">
        <f t="shared" si="27"/>
        <v>0</v>
      </c>
      <c r="K138" s="8">
        <f t="shared" si="28"/>
        <v>0</v>
      </c>
      <c r="L138" s="9">
        <f t="shared" si="29"/>
      </c>
    </row>
    <row r="139" spans="1:12" ht="15.75" customHeight="1" hidden="1">
      <c r="A139" s="3">
        <v>136</v>
      </c>
      <c r="B139" s="17">
        <f>Sort!C138</f>
        <v>0</v>
      </c>
      <c r="C139" s="16">
        <f>Sort!D138</f>
        <v>0</v>
      </c>
      <c r="D139" s="16">
        <f>Sort!E138</f>
        <v>0</v>
      </c>
      <c r="E139" s="16">
        <f>Sort!F138</f>
        <v>0</v>
      </c>
      <c r="F139" s="16">
        <f>Sort!G138</f>
        <v>0</v>
      </c>
      <c r="G139" s="6">
        <f t="shared" si="24"/>
        <v>0</v>
      </c>
      <c r="H139" s="6">
        <f t="shared" si="25"/>
        <v>0</v>
      </c>
      <c r="I139" s="6">
        <f t="shared" si="26"/>
        <v>0</v>
      </c>
      <c r="J139" s="6">
        <f t="shared" si="27"/>
        <v>0</v>
      </c>
      <c r="K139" s="8">
        <f t="shared" si="28"/>
        <v>0</v>
      </c>
      <c r="L139" s="9">
        <f t="shared" si="29"/>
      </c>
    </row>
    <row r="140" spans="1:12" ht="15.75" customHeight="1" hidden="1">
      <c r="A140" s="3">
        <v>137</v>
      </c>
      <c r="B140" s="17">
        <f>Sort!C139</f>
        <v>0</v>
      </c>
      <c r="C140" s="16">
        <f>Sort!D139</f>
        <v>0</v>
      </c>
      <c r="D140" s="16">
        <f>Sort!E139</f>
        <v>0</v>
      </c>
      <c r="E140" s="16">
        <f>Sort!F139</f>
        <v>0</v>
      </c>
      <c r="F140" s="16">
        <f>Sort!G139</f>
        <v>0</v>
      </c>
      <c r="G140" s="6">
        <f t="shared" si="24"/>
        <v>0</v>
      </c>
      <c r="H140" s="6">
        <f t="shared" si="25"/>
        <v>0</v>
      </c>
      <c r="I140" s="6">
        <f t="shared" si="26"/>
        <v>0</v>
      </c>
      <c r="J140" s="6">
        <f t="shared" si="27"/>
        <v>0</v>
      </c>
      <c r="K140" s="8">
        <f t="shared" si="28"/>
        <v>0</v>
      </c>
      <c r="L140" s="9">
        <f t="shared" si="29"/>
      </c>
    </row>
    <row r="141" spans="1:12" ht="15.75" customHeight="1" hidden="1">
      <c r="A141" s="3">
        <v>138</v>
      </c>
      <c r="B141" s="17">
        <f>Sort!C140</f>
        <v>0</v>
      </c>
      <c r="C141" s="16">
        <f>Sort!D140</f>
        <v>0</v>
      </c>
      <c r="D141" s="16">
        <f>Sort!E140</f>
        <v>0</v>
      </c>
      <c r="E141" s="16">
        <f>Sort!F140</f>
        <v>0</v>
      </c>
      <c r="F141" s="16">
        <f>Sort!G140</f>
        <v>0</v>
      </c>
      <c r="G141" s="6">
        <f t="shared" si="24"/>
        <v>0</v>
      </c>
      <c r="H141" s="6">
        <f t="shared" si="25"/>
        <v>0</v>
      </c>
      <c r="I141" s="6">
        <f t="shared" si="26"/>
        <v>0</v>
      </c>
      <c r="J141" s="6">
        <f t="shared" si="27"/>
        <v>0</v>
      </c>
      <c r="K141" s="8">
        <f t="shared" si="28"/>
        <v>0</v>
      </c>
      <c r="L141" s="9">
        <f t="shared" si="29"/>
      </c>
    </row>
    <row r="142" spans="1:12" ht="15.75" customHeight="1" hidden="1">
      <c r="A142" s="3">
        <v>139</v>
      </c>
      <c r="B142" s="17">
        <f>Sort!C141</f>
        <v>0</v>
      </c>
      <c r="C142" s="16">
        <f>Sort!D141</f>
        <v>0</v>
      </c>
      <c r="D142" s="16">
        <f>Sort!E141</f>
        <v>0</v>
      </c>
      <c r="E142" s="16">
        <f>Sort!F141</f>
        <v>0</v>
      </c>
      <c r="F142" s="16">
        <f>Sort!G141</f>
        <v>0</v>
      </c>
      <c r="G142" s="6">
        <f t="shared" si="24"/>
        <v>0</v>
      </c>
      <c r="H142" s="6">
        <f t="shared" si="25"/>
        <v>0</v>
      </c>
      <c r="I142" s="6">
        <f t="shared" si="26"/>
        <v>0</v>
      </c>
      <c r="J142" s="6">
        <f t="shared" si="27"/>
        <v>0</v>
      </c>
      <c r="K142" s="8">
        <f t="shared" si="28"/>
        <v>0</v>
      </c>
      <c r="L142" s="9">
        <f t="shared" si="29"/>
      </c>
    </row>
    <row r="143" spans="1:12" ht="15.75" customHeight="1" hidden="1">
      <c r="A143" s="3">
        <v>140</v>
      </c>
      <c r="B143" s="17">
        <f>Sort!C142</f>
        <v>0</v>
      </c>
      <c r="C143" s="16">
        <f>Sort!D142</f>
        <v>0</v>
      </c>
      <c r="D143" s="16">
        <f>Sort!E142</f>
        <v>0</v>
      </c>
      <c r="E143" s="16">
        <f>Sort!F142</f>
        <v>0</v>
      </c>
      <c r="F143" s="16">
        <f>Sort!G142</f>
        <v>0</v>
      </c>
      <c r="G143" s="6">
        <f t="shared" si="24"/>
        <v>0</v>
      </c>
      <c r="H143" s="6">
        <f t="shared" si="25"/>
        <v>0</v>
      </c>
      <c r="I143" s="6">
        <f t="shared" si="26"/>
        <v>0</v>
      </c>
      <c r="J143" s="6">
        <f t="shared" si="27"/>
        <v>0</v>
      </c>
      <c r="K143" s="8">
        <f t="shared" si="28"/>
        <v>0</v>
      </c>
      <c r="L143" s="9">
        <f t="shared" si="29"/>
      </c>
    </row>
    <row r="144" spans="1:12" ht="15.75" customHeight="1" hidden="1">
      <c r="A144" s="3">
        <v>141</v>
      </c>
      <c r="B144" s="17">
        <f>Sort!C143</f>
        <v>0</v>
      </c>
      <c r="C144" s="16">
        <f>Sort!D143</f>
        <v>0</v>
      </c>
      <c r="D144" s="16">
        <f>Sort!E143</f>
        <v>0</v>
      </c>
      <c r="E144" s="16">
        <f>Sort!F143</f>
        <v>0</v>
      </c>
      <c r="F144" s="16">
        <f>Sort!G143</f>
        <v>0</v>
      </c>
      <c r="G144" s="6">
        <f t="shared" si="24"/>
        <v>0</v>
      </c>
      <c r="H144" s="6">
        <f t="shared" si="25"/>
        <v>0</v>
      </c>
      <c r="I144" s="6">
        <f t="shared" si="26"/>
        <v>0</v>
      </c>
      <c r="J144" s="6">
        <f t="shared" si="27"/>
        <v>0</v>
      </c>
      <c r="K144" s="8">
        <f t="shared" si="28"/>
        <v>0</v>
      </c>
      <c r="L144" s="9">
        <f t="shared" si="29"/>
      </c>
    </row>
    <row r="145" spans="1:12" ht="15.75" customHeight="1" hidden="1">
      <c r="A145" s="3">
        <v>142</v>
      </c>
      <c r="B145" s="17">
        <f>Sort!C144</f>
        <v>0</v>
      </c>
      <c r="C145" s="16">
        <f>Sort!D144</f>
        <v>0</v>
      </c>
      <c r="D145" s="16">
        <f>Sort!E144</f>
        <v>0</v>
      </c>
      <c r="E145" s="16">
        <f>Sort!F144</f>
        <v>0</v>
      </c>
      <c r="F145" s="16">
        <f>Sort!G144</f>
        <v>0</v>
      </c>
      <c r="G145" s="6">
        <f t="shared" si="24"/>
        <v>0</v>
      </c>
      <c r="H145" s="6">
        <f t="shared" si="25"/>
        <v>0</v>
      </c>
      <c r="I145" s="6">
        <f t="shared" si="26"/>
        <v>0</v>
      </c>
      <c r="J145" s="6">
        <f t="shared" si="27"/>
        <v>0</v>
      </c>
      <c r="K145" s="8">
        <f t="shared" si="28"/>
        <v>0</v>
      </c>
      <c r="L145" s="9">
        <f t="shared" si="29"/>
      </c>
    </row>
    <row r="146" spans="1:12" ht="15.75" customHeight="1" hidden="1">
      <c r="A146" s="3">
        <v>143</v>
      </c>
      <c r="B146" s="17">
        <f>Sort!C145</f>
        <v>0</v>
      </c>
      <c r="C146" s="16">
        <f>Sort!D145</f>
        <v>0</v>
      </c>
      <c r="D146" s="16">
        <f>Sort!E145</f>
        <v>0</v>
      </c>
      <c r="E146" s="16">
        <f>Sort!F145</f>
        <v>0</v>
      </c>
      <c r="F146" s="16">
        <f>Sort!G145</f>
        <v>0</v>
      </c>
      <c r="G146" s="6">
        <f t="shared" si="24"/>
        <v>0</v>
      </c>
      <c r="H146" s="6">
        <f t="shared" si="25"/>
        <v>0</v>
      </c>
      <c r="I146" s="6">
        <f t="shared" si="26"/>
        <v>0</v>
      </c>
      <c r="J146" s="6">
        <f t="shared" si="27"/>
        <v>0</v>
      </c>
      <c r="K146" s="8">
        <f t="shared" si="28"/>
        <v>0</v>
      </c>
      <c r="L146" s="9">
        <f t="shared" si="29"/>
      </c>
    </row>
    <row r="147" spans="1:12" ht="15.75" customHeight="1" hidden="1">
      <c r="A147" s="3">
        <v>144</v>
      </c>
      <c r="B147" s="17">
        <f>Sort!C146</f>
        <v>0</v>
      </c>
      <c r="C147" s="16">
        <f>Sort!D146</f>
        <v>0</v>
      </c>
      <c r="D147" s="16">
        <f>Sort!E146</f>
        <v>0</v>
      </c>
      <c r="E147" s="16">
        <f>Sort!F146</f>
        <v>0</v>
      </c>
      <c r="F147" s="16">
        <f>Sort!G146</f>
        <v>0</v>
      </c>
      <c r="G147" s="6">
        <f t="shared" si="24"/>
        <v>0</v>
      </c>
      <c r="H147" s="6">
        <f t="shared" si="25"/>
        <v>0</v>
      </c>
      <c r="I147" s="6">
        <f t="shared" si="26"/>
        <v>0</v>
      </c>
      <c r="J147" s="6">
        <f t="shared" si="27"/>
        <v>0</v>
      </c>
      <c r="K147" s="8">
        <f t="shared" si="28"/>
        <v>0</v>
      </c>
      <c r="L147" s="9">
        <f t="shared" si="29"/>
      </c>
    </row>
    <row r="148" spans="1:12" ht="15.75" customHeight="1" hidden="1">
      <c r="A148" s="3">
        <v>145</v>
      </c>
      <c r="B148" s="17">
        <f>Sort!C147</f>
        <v>0</v>
      </c>
      <c r="C148" s="16">
        <f>Sort!D147</f>
        <v>0</v>
      </c>
      <c r="D148" s="16">
        <f>Sort!E147</f>
        <v>0</v>
      </c>
      <c r="E148" s="16">
        <f>Sort!F147</f>
        <v>0</v>
      </c>
      <c r="F148" s="16">
        <f>Sort!G147</f>
        <v>0</v>
      </c>
      <c r="G148" s="6">
        <f t="shared" si="24"/>
        <v>0</v>
      </c>
      <c r="H148" s="6">
        <f t="shared" si="25"/>
        <v>0</v>
      </c>
      <c r="I148" s="6">
        <f t="shared" si="26"/>
        <v>0</v>
      </c>
      <c r="J148" s="6">
        <f t="shared" si="27"/>
        <v>0</v>
      </c>
      <c r="K148" s="8">
        <f t="shared" si="28"/>
        <v>0</v>
      </c>
      <c r="L148" s="9">
        <f t="shared" si="29"/>
      </c>
    </row>
    <row r="149" spans="1:12" ht="15.75" customHeight="1" hidden="1">
      <c r="A149" s="3">
        <v>146</v>
      </c>
      <c r="B149" s="17">
        <f>Sort!C148</f>
        <v>0</v>
      </c>
      <c r="C149" s="16">
        <f>Sort!D148</f>
        <v>0</v>
      </c>
      <c r="D149" s="16">
        <f>Sort!E148</f>
        <v>0</v>
      </c>
      <c r="E149" s="16">
        <f>Sort!F148</f>
        <v>0</v>
      </c>
      <c r="F149" s="16">
        <f>Sort!G148</f>
        <v>0</v>
      </c>
      <c r="G149" s="6">
        <f t="shared" si="24"/>
        <v>0</v>
      </c>
      <c r="H149" s="6">
        <f t="shared" si="25"/>
        <v>0</v>
      </c>
      <c r="I149" s="6">
        <f t="shared" si="26"/>
        <v>0</v>
      </c>
      <c r="J149" s="6">
        <f t="shared" si="27"/>
        <v>0</v>
      </c>
      <c r="K149" s="8">
        <f t="shared" si="28"/>
        <v>0</v>
      </c>
      <c r="L149" s="9">
        <f t="shared" si="29"/>
      </c>
    </row>
    <row r="150" spans="1:12" ht="15.75" customHeight="1" hidden="1">
      <c r="A150" s="3">
        <v>147</v>
      </c>
      <c r="B150" s="17">
        <f>Sort!C149</f>
        <v>0</v>
      </c>
      <c r="C150" s="16">
        <f>Sort!D149</f>
        <v>0</v>
      </c>
      <c r="D150" s="16">
        <f>Sort!E149</f>
        <v>0</v>
      </c>
      <c r="E150" s="16">
        <f>Sort!F149</f>
        <v>0</v>
      </c>
      <c r="F150" s="16">
        <f>Sort!G149</f>
        <v>0</v>
      </c>
      <c r="G150" s="6">
        <f t="shared" si="24"/>
        <v>0</v>
      </c>
      <c r="H150" s="6">
        <f t="shared" si="25"/>
        <v>0</v>
      </c>
      <c r="I150" s="6">
        <f t="shared" si="26"/>
        <v>0</v>
      </c>
      <c r="J150" s="6">
        <f t="shared" si="27"/>
        <v>0</v>
      </c>
      <c r="K150" s="8">
        <f t="shared" si="28"/>
        <v>0</v>
      </c>
      <c r="L150" s="9">
        <f t="shared" si="29"/>
      </c>
    </row>
    <row r="151" spans="1:12" ht="15.75" customHeight="1" hidden="1">
      <c r="A151" s="3">
        <v>148</v>
      </c>
      <c r="B151" s="17">
        <f>Sort!C150</f>
        <v>0</v>
      </c>
      <c r="C151" s="16">
        <f>Sort!D150</f>
        <v>0</v>
      </c>
      <c r="D151" s="16">
        <f>Sort!E150</f>
        <v>0</v>
      </c>
      <c r="E151" s="16">
        <f>Sort!F150</f>
        <v>0</v>
      </c>
      <c r="F151" s="16">
        <f>Sort!G150</f>
        <v>0</v>
      </c>
      <c r="G151" s="6">
        <f t="shared" si="24"/>
        <v>0</v>
      </c>
      <c r="H151" s="6">
        <f t="shared" si="25"/>
        <v>0</v>
      </c>
      <c r="I151" s="6">
        <f t="shared" si="26"/>
        <v>0</v>
      </c>
      <c r="J151" s="6">
        <f t="shared" si="27"/>
        <v>0</v>
      </c>
      <c r="K151" s="8">
        <f t="shared" si="28"/>
        <v>0</v>
      </c>
      <c r="L151" s="9">
        <f t="shared" si="29"/>
      </c>
    </row>
    <row r="152" spans="1:12" ht="15.75" customHeight="1" hidden="1">
      <c r="A152" s="3">
        <v>149</v>
      </c>
      <c r="B152" s="17">
        <f>Sort!C151</f>
        <v>0</v>
      </c>
      <c r="C152" s="16">
        <f>Sort!D151</f>
        <v>0</v>
      </c>
      <c r="D152" s="16">
        <f>Sort!E151</f>
        <v>0</v>
      </c>
      <c r="E152" s="16">
        <f>Sort!F151</f>
        <v>0</v>
      </c>
      <c r="F152" s="16">
        <f>Sort!G151</f>
        <v>0</v>
      </c>
      <c r="G152" s="6">
        <f t="shared" si="24"/>
        <v>0</v>
      </c>
      <c r="H152" s="6">
        <f t="shared" si="25"/>
        <v>0</v>
      </c>
      <c r="I152" s="6">
        <f t="shared" si="26"/>
        <v>0</v>
      </c>
      <c r="J152" s="6">
        <f t="shared" si="27"/>
        <v>0</v>
      </c>
      <c r="K152" s="8">
        <f t="shared" si="28"/>
        <v>0</v>
      </c>
      <c r="L152" s="9">
        <f t="shared" si="29"/>
      </c>
    </row>
    <row r="153" spans="1:12" ht="15.75" customHeight="1" hidden="1">
      <c r="A153" s="3">
        <v>150</v>
      </c>
      <c r="B153" s="17">
        <f>Sort!C152</f>
        <v>0</v>
      </c>
      <c r="C153" s="16">
        <f>Sort!D152</f>
        <v>0</v>
      </c>
      <c r="D153" s="16">
        <f>Sort!E152</f>
        <v>0</v>
      </c>
      <c r="E153" s="16">
        <f>Sort!F152</f>
        <v>0</v>
      </c>
      <c r="F153" s="16">
        <f>Sort!G152</f>
        <v>0</v>
      </c>
      <c r="G153" s="6">
        <f t="shared" si="24"/>
        <v>0</v>
      </c>
      <c r="H153" s="6">
        <f t="shared" si="25"/>
        <v>0</v>
      </c>
      <c r="I153" s="6">
        <f t="shared" si="26"/>
        <v>0</v>
      </c>
      <c r="J153" s="6">
        <f t="shared" si="27"/>
        <v>0</v>
      </c>
      <c r="K153" s="8">
        <f t="shared" si="28"/>
        <v>0</v>
      </c>
      <c r="L153" s="9">
        <f t="shared" si="29"/>
      </c>
    </row>
    <row r="156" spans="2:10" ht="15">
      <c r="B156" s="13" t="s">
        <v>16</v>
      </c>
      <c r="C156" s="13"/>
      <c r="D156" s="13"/>
      <c r="E156" s="13"/>
      <c r="F156" s="13"/>
      <c r="G156" s="14" t="s">
        <v>41</v>
      </c>
      <c r="H156" s="14"/>
      <c r="I156" s="14"/>
      <c r="J156" s="14"/>
    </row>
    <row r="157" spans="2:6" ht="15">
      <c r="B157" s="13"/>
      <c r="C157" s="13"/>
      <c r="D157" s="13"/>
      <c r="E157" s="13"/>
      <c r="F157" s="13"/>
    </row>
    <row r="158" spans="2:10" ht="15">
      <c r="B158" s="13" t="s">
        <v>17</v>
      </c>
      <c r="C158" s="13"/>
      <c r="D158" s="13"/>
      <c r="E158" s="13"/>
      <c r="F158" s="13"/>
      <c r="G158" s="14" t="s">
        <v>42</v>
      </c>
      <c r="H158" s="14"/>
      <c r="I158" s="14"/>
      <c r="J158" s="14"/>
    </row>
  </sheetData>
  <sheetProtection/>
  <mergeCells count="2">
    <mergeCell ref="B1:L1"/>
    <mergeCell ref="B2:L2"/>
  </mergeCells>
  <printOptions/>
  <pageMargins left="0.24" right="0.24" top="0.4" bottom="0.33" header="0.26" footer="0.2"/>
  <pageSetup horizontalDpi="300" verticalDpi="3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SportExpert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RePack by SPecialiST</cp:lastModifiedBy>
  <cp:lastPrinted>2019-10-05T13:25:05Z</cp:lastPrinted>
  <dcterms:created xsi:type="dcterms:W3CDTF">2008-10-14T07:57:14Z</dcterms:created>
  <dcterms:modified xsi:type="dcterms:W3CDTF">2019-10-08T07:34:53Z</dcterms:modified>
  <cp:category/>
  <cp:version/>
  <cp:contentType/>
  <cp:contentStatus/>
</cp:coreProperties>
</file>