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0" windowWidth="19320" windowHeight="4110" activeTab="5"/>
  </bookViews>
  <sheets>
    <sheet name="Sort" sheetId="1" r:id="rId1"/>
    <sheet name="1 вид" sheetId="2" r:id="rId2"/>
    <sheet name="2 вид" sheetId="3" r:id="rId3"/>
    <sheet name="3 вид" sheetId="4" r:id="rId4"/>
    <sheet name="4 вид" sheetId="5" r:id="rId5"/>
    <sheet name="Итог" sheetId="6" r:id="rId6"/>
  </sheets>
  <definedNames>
    <definedName name="KMC_MC">'Sort'!#REF!</definedName>
  </definedNames>
  <calcPr fullCalcOnLoad="1"/>
</workbook>
</file>

<file path=xl/comments1.xml><?xml version="1.0" encoding="utf-8"?>
<comments xmlns="http://schemas.openxmlformats.org/spreadsheetml/2006/main">
  <authors>
    <author>Valued Acer Customer</author>
    <author>Vladimir</author>
  </authors>
  <commentList>
    <comment ref="C2" authorId="0">
      <text>
        <r>
          <rPr>
            <b/>
            <sz val="8"/>
            <rFont val="Tahoma"/>
            <family val="2"/>
          </rPr>
          <t>В этот столбец вводится Фамилия и Имя гимнастки</t>
        </r>
      </text>
    </comment>
    <comment ref="D2" authorId="0">
      <text>
        <r>
          <rPr>
            <b/>
            <sz val="8"/>
            <rFont val="Tahoma"/>
            <family val="2"/>
          </rPr>
          <t>В этот столбец вводится год рождения гимнастки</t>
        </r>
      </text>
    </comment>
    <comment ref="F2" authorId="0">
      <text>
        <r>
          <rPr>
            <b/>
            <sz val="8"/>
            <rFont val="Tahoma"/>
            <family val="2"/>
          </rPr>
          <t>В этом столбце указывается город и/или спортивное общество гимнастки</t>
        </r>
      </text>
    </comment>
    <comment ref="I2" authorId="0">
      <text>
        <r>
          <rPr>
            <b/>
            <sz val="8"/>
            <rFont val="Tahoma"/>
            <family val="2"/>
          </rPr>
          <t>Из этого столбца будут взяты данные для заполнения протокола.</t>
        </r>
      </text>
    </comment>
    <comment ref="G2" authorId="0">
      <text>
        <r>
          <rPr>
            <b/>
            <sz val="8"/>
            <rFont val="Tahoma"/>
            <family val="2"/>
          </rPr>
          <t>В этом столбце указывается тренер гимнастки</t>
        </r>
      </text>
    </comment>
    <comment ref="E2" authorId="1">
      <text>
        <r>
          <rPr>
            <b/>
            <sz val="8"/>
            <rFont val="Tahoma"/>
            <family val="2"/>
          </rPr>
          <t>В этот столбец вводится имеющийся у гимнастки разряд</t>
        </r>
      </text>
    </comment>
  </commentList>
</comments>
</file>

<file path=xl/comments2.xml><?xml version="1.0" encoding="utf-8"?>
<comments xmlns="http://schemas.openxmlformats.org/spreadsheetml/2006/main">
  <authors>
    <author>Samsung</author>
  </authors>
  <commentList>
    <comment ref="D5" authorId="0">
      <text>
        <r>
          <rPr>
            <b/>
            <sz val="9"/>
            <rFont val="Tahoma"/>
            <family val="2"/>
          </rPr>
          <t>Введите общую оценку судей E1 и E2</t>
        </r>
        <r>
          <rPr>
            <sz val="9"/>
            <rFont val="Tahoma"/>
            <family val="2"/>
          </rPr>
          <t xml:space="preserve">
</t>
        </r>
      </text>
    </comment>
  </commentList>
</comments>
</file>

<file path=xl/comments3.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4.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5.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6.xml><?xml version="1.0" encoding="utf-8"?>
<comments xmlns="http://schemas.openxmlformats.org/spreadsheetml/2006/main">
  <authors>
    <author>Samsung</author>
  </authors>
  <commentList>
    <comment ref="G3" authorId="0">
      <text>
        <r>
          <rPr>
            <b/>
            <sz val="9"/>
            <rFont val="Tahoma"/>
            <family val="2"/>
          </rPr>
          <t>Можно заменить текст на, например, Обруч, Мяч и т.д.</t>
        </r>
      </text>
    </comment>
    <comment ref="H3" authorId="0">
      <text>
        <r>
          <rPr>
            <b/>
            <sz val="9"/>
            <rFont val="Tahoma"/>
            <family val="2"/>
          </rPr>
          <t>Можно заменить текст на, например, Обруч, Мяч и т.д.</t>
        </r>
      </text>
    </comment>
    <comment ref="I3" authorId="0">
      <text>
        <r>
          <rPr>
            <b/>
            <sz val="9"/>
            <rFont val="Tahoma"/>
            <family val="2"/>
          </rPr>
          <t>Можно заменить текст на, например, Обруч, Мяч и т.д.</t>
        </r>
        <r>
          <rPr>
            <sz val="9"/>
            <rFont val="Tahoma"/>
            <family val="2"/>
          </rPr>
          <t xml:space="preserve">
</t>
        </r>
      </text>
    </comment>
    <comment ref="J3" authorId="0">
      <text>
        <r>
          <rPr>
            <b/>
            <sz val="9"/>
            <rFont val="Tahoma"/>
            <family val="2"/>
          </rPr>
          <t>Можно заменить текст на, например, Обруч, Мяч и т.д.</t>
        </r>
      </text>
    </comment>
    <comment ref="B1" authorId="0">
      <text>
        <r>
          <rPr>
            <b/>
            <sz val="9"/>
            <rFont val="Tahoma"/>
            <family val="2"/>
          </rPr>
          <t>Введите полное название, место и даты проведения соревнований.</t>
        </r>
      </text>
    </comment>
  </commentList>
</comments>
</file>

<file path=xl/sharedStrings.xml><?xml version="1.0" encoding="utf-8"?>
<sst xmlns="http://schemas.openxmlformats.org/spreadsheetml/2006/main" count="1494" uniqueCount="84">
  <si>
    <t>E</t>
  </si>
  <si>
    <t>Оценка</t>
  </si>
  <si>
    <t>МЕСТО</t>
  </si>
  <si>
    <t>Сумма</t>
  </si>
  <si>
    <t>участников</t>
  </si>
  <si>
    <t>Результаты жеребьёвки</t>
  </si>
  <si>
    <t>1 вид</t>
  </si>
  <si>
    <t>2 вид</t>
  </si>
  <si>
    <t>3 вид</t>
  </si>
  <si>
    <t>4 вид</t>
  </si>
  <si>
    <t>№</t>
  </si>
  <si>
    <t>Гимнастка</t>
  </si>
  <si>
    <t>Сбавка</t>
  </si>
  <si>
    <t>Протокол соревнований по 2-му виду.</t>
  </si>
  <si>
    <t>Протокол соревнований по 3-му виду.</t>
  </si>
  <si>
    <t>Протокол соревнований по 4-му виду.</t>
  </si>
  <si>
    <t>Главный судья</t>
  </si>
  <si>
    <t>Главный секретарь</t>
  </si>
  <si>
    <t>г. р.</t>
  </si>
  <si>
    <t>Город</t>
  </si>
  <si>
    <t>г.р.</t>
  </si>
  <si>
    <t>- так помечены ячейки</t>
  </si>
  <si>
    <t xml:space="preserve">в которых можно </t>
  </si>
  <si>
    <t>вводить/изменять данные.</t>
  </si>
  <si>
    <t>Тренер</t>
  </si>
  <si>
    <t>Разряд</t>
  </si>
  <si>
    <t>Разряд имеет</t>
  </si>
  <si>
    <t>D</t>
  </si>
  <si>
    <t>вносить/изменять данные</t>
  </si>
  <si>
    <t>E4</t>
  </si>
  <si>
    <t>E5</t>
  </si>
  <si>
    <t>E6</t>
  </si>
  <si>
    <t>D1,2
E1,2</t>
  </si>
  <si>
    <t>D3,4
E3</t>
  </si>
  <si>
    <t>Упражнение без предмета</t>
  </si>
  <si>
    <t>D1
E1,2</t>
  </si>
  <si>
    <t>D2
E3</t>
  </si>
  <si>
    <t>D3
E4</t>
  </si>
  <si>
    <t>D4
E5</t>
  </si>
  <si>
    <t>2008 В</t>
  </si>
  <si>
    <t>Бийск, 21.09.17</t>
  </si>
  <si>
    <t>Межрегиональные соревнования по художественной гимнастике на                              "Призы Главы города Бийска"</t>
  </si>
  <si>
    <t>Федосеева И.В.</t>
  </si>
  <si>
    <t>Гранкина Н.П.</t>
  </si>
  <si>
    <t>Хохлова Милана</t>
  </si>
  <si>
    <t>Исаева Валерия</t>
  </si>
  <si>
    <t>Ефимова Алина</t>
  </si>
  <si>
    <t>Фролова Ксения</t>
  </si>
  <si>
    <t>1 юн</t>
  </si>
  <si>
    <t>Бийск ДЮСШ "Заря"</t>
  </si>
  <si>
    <t>Сводный протокол 3 разряд.</t>
  </si>
  <si>
    <t>Богданова Регина</t>
  </si>
  <si>
    <t>Джарова Ульяна</t>
  </si>
  <si>
    <t>Новокузнецк МАФСУ "СШ по вольной борьбе" им. А.Г.Смолянинова</t>
  </si>
  <si>
    <t>Зверева Г.Г.</t>
  </si>
  <si>
    <t>Вебер Алиса</t>
  </si>
  <si>
    <t>Веретенникова Катя</t>
  </si>
  <si>
    <t>Полякова Карина</t>
  </si>
  <si>
    <t>2 юн</t>
  </si>
  <si>
    <t>Зайцева А.С.</t>
  </si>
  <si>
    <t>Безденежных Ангелина</t>
  </si>
  <si>
    <t>Бердышева Елизавета</t>
  </si>
  <si>
    <t>Валькова О.В.,Заугольникова М.Ю.</t>
  </si>
  <si>
    <t>Барнаул ДЮСШ "Жемчужина Алтая"</t>
  </si>
  <si>
    <t>Сумскова Полина</t>
  </si>
  <si>
    <t>Чудилина Ульяна</t>
  </si>
  <si>
    <t>Кошевая И.А.</t>
  </si>
  <si>
    <t>Русакова Ева</t>
  </si>
  <si>
    <t>Добрынина Екатерина</t>
  </si>
  <si>
    <t>Черченко Л.В.</t>
  </si>
  <si>
    <t>Бубнова Виктория</t>
  </si>
  <si>
    <t>Куренская Е.В.,Пипченко М.И.</t>
  </si>
  <si>
    <t>Казанцева Полина</t>
  </si>
  <si>
    <t>Кучкина Мария</t>
  </si>
  <si>
    <t>Ильина М.С.,Пипченко М.И.</t>
  </si>
  <si>
    <t>Ильина Кристина</t>
  </si>
  <si>
    <t>Ерошенко Полина</t>
  </si>
  <si>
    <t>Ляпунова Екатерина</t>
  </si>
  <si>
    <t>Баклажко Маргарита</t>
  </si>
  <si>
    <t>Бийск "Бийский лицей"</t>
  </si>
  <si>
    <t>Постнова М.Н.</t>
  </si>
  <si>
    <t>Мутиева Милена</t>
  </si>
  <si>
    <t>Шлегель Виктория</t>
  </si>
  <si>
    <t>Межрегиональные соревнования по художественной гимнастике на                                                                                                        "Призы Главы города Бийска"                                                                                                                                       г.Бийск, 29-30 сентября 2017</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</si>
</sst>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5">
    <font>
      <sz val="10"/>
      <name val="Arial Cyr"/>
      <family val="0"/>
    </font>
    <font>
      <sz val="11"/>
      <color indexed="8"/>
      <name val="Calibri"/>
      <family val="2"/>
    </font>
    <font>
      <sz val="8"/>
      <name val="Arial Cyr"/>
      <family val="0"/>
    </font>
    <font>
      <sz val="10"/>
      <color indexed="9"/>
      <name val="Arial Cyr"/>
      <family val="0"/>
    </font>
    <font>
      <b/>
      <sz val="12"/>
      <name val="Arial Cyr"/>
      <family val="0"/>
    </font>
    <font>
      <b/>
      <sz val="11"/>
      <name val="Arial Cyr"/>
      <family val="0"/>
    </font>
    <font>
      <sz val="12"/>
      <name val="Arial Cyr"/>
      <family val="0"/>
    </font>
    <font>
      <b/>
      <sz val="14"/>
      <name val="Arial Cyr"/>
      <family val="0"/>
    </font>
    <font>
      <b/>
      <sz val="16"/>
      <name val="Arial Cyr"/>
      <family val="0"/>
    </font>
    <font>
      <b/>
      <sz val="10"/>
      <name val="Arial Cyr"/>
      <family val="0"/>
    </font>
    <font>
      <sz val="11"/>
      <name val="Arial Cyr"/>
      <family val="0"/>
    </font>
    <font>
      <b/>
      <sz val="10"/>
      <color indexed="10"/>
      <name val="Arial Cyr"/>
      <family val="0"/>
    </font>
    <font>
      <b/>
      <sz val="8"/>
      <name val="Tahoma"/>
      <family val="2"/>
    </font>
    <font>
      <b/>
      <sz val="10"/>
      <color indexed="60"/>
      <name val="Arial Cyr"/>
      <family val="0"/>
    </font>
    <font>
      <sz val="10"/>
      <color indexed="6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Arial Cyr"/>
      <family val="0"/>
    </font>
    <font>
      <b/>
      <sz val="8"/>
      <name val="Arial Cyr"/>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right style="thin"/>
      <top style="medium"/>
      <bottom style="thin"/>
    </border>
    <border>
      <left/>
      <right style="thin"/>
      <top style="thin"/>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1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100">
    <xf numFmtId="0" fontId="0" fillId="0" borderId="0" xfId="0" applyAlignment="1">
      <alignment/>
    </xf>
    <xf numFmtId="0" fontId="3" fillId="0" borderId="0" xfId="0" applyFont="1" applyAlignment="1">
      <alignment/>
    </xf>
    <xf numFmtId="0" fontId="4" fillId="0" borderId="0" xfId="0" applyFont="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0" fillId="0" borderId="12" xfId="0" applyNumberFormat="1" applyBorder="1" applyAlignment="1">
      <alignment horizontal="center"/>
    </xf>
    <xf numFmtId="0" fontId="3" fillId="0" borderId="0" xfId="0" applyFont="1" applyAlignment="1">
      <alignment horizontal="center"/>
    </xf>
    <xf numFmtId="164" fontId="4" fillId="0" borderId="12" xfId="0" applyNumberFormat="1" applyFont="1" applyBorder="1" applyAlignment="1">
      <alignment horizontal="center"/>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xf>
    <xf numFmtId="0" fontId="6" fillId="0" borderId="0" xfId="0" applyFont="1" applyAlignment="1">
      <alignment horizontal="center" vertical="center" wrapText="1"/>
    </xf>
    <xf numFmtId="0" fontId="6" fillId="0" borderId="0" xfId="0" applyFont="1" applyAlignment="1">
      <alignment horizontal="right"/>
    </xf>
    <xf numFmtId="0" fontId="0" fillId="0" borderId="14" xfId="0" applyBorder="1" applyAlignment="1">
      <alignment/>
    </xf>
    <xf numFmtId="0" fontId="9" fillId="0" borderId="0" xfId="0" applyFont="1" applyAlignment="1">
      <alignment horizontal="center"/>
    </xf>
    <xf numFmtId="0" fontId="10" fillId="0" borderId="15" xfId="0" applyFont="1" applyBorder="1" applyAlignment="1">
      <alignment horizontal="center" vertical="center" wrapText="1"/>
    </xf>
    <xf numFmtId="0" fontId="5" fillId="0" borderId="16" xfId="0" applyFont="1" applyBorder="1" applyAlignment="1">
      <alignment horizontal="left" vertical="center" wrapText="1"/>
    </xf>
    <xf numFmtId="0" fontId="0" fillId="0" borderId="0" xfId="0" applyBorder="1" applyAlignment="1">
      <alignment horizontal="right"/>
    </xf>
    <xf numFmtId="0" fontId="11" fillId="0" borderId="0" xfId="0" applyFont="1" applyBorder="1" applyAlignment="1">
      <alignment/>
    </xf>
    <xf numFmtId="0" fontId="4" fillId="0" borderId="17"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0" xfId="0" applyFont="1" applyAlignment="1">
      <alignment horizontal="center" wrapText="1"/>
    </xf>
    <xf numFmtId="164" fontId="0" fillId="32" borderId="20" xfId="0" applyNumberFormat="1" applyFill="1" applyBorder="1" applyAlignment="1">
      <alignment/>
    </xf>
    <xf numFmtId="0" fontId="0" fillId="0" borderId="21" xfId="0" applyBorder="1" applyAlignment="1" quotePrefix="1">
      <alignment/>
    </xf>
    <xf numFmtId="0" fontId="0" fillId="0" borderId="21" xfId="0" applyBorder="1" applyAlignment="1">
      <alignment/>
    </xf>
    <xf numFmtId="0" fontId="0" fillId="0" borderId="22" xfId="0" applyBorder="1" applyAlignment="1">
      <alignment/>
    </xf>
    <xf numFmtId="164" fontId="0" fillId="0" borderId="23" xfId="0" applyNumberFormat="1" applyBorder="1" applyAlignment="1">
      <alignment/>
    </xf>
    <xf numFmtId="0" fontId="0" fillId="0" borderId="24" xfId="0" applyBorder="1" applyAlignment="1">
      <alignment/>
    </xf>
    <xf numFmtId="164"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32" borderId="12" xfId="0" applyFill="1" applyBorder="1" applyAlignment="1">
      <alignment/>
    </xf>
    <xf numFmtId="0" fontId="0" fillId="32" borderId="12" xfId="0" applyFill="1" applyBorder="1" applyAlignment="1">
      <alignment horizontal="center"/>
    </xf>
    <xf numFmtId="0" fontId="4" fillId="0" borderId="28" xfId="0" applyFont="1" applyBorder="1" applyAlignment="1">
      <alignment horizontal="center" vertical="center" wrapText="1"/>
    </xf>
    <xf numFmtId="0" fontId="9" fillId="0" borderId="12"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vertical="center"/>
    </xf>
    <xf numFmtId="0" fontId="13" fillId="33" borderId="30" xfId="0" applyFont="1" applyFill="1" applyBorder="1" applyAlignment="1">
      <alignment/>
    </xf>
    <xf numFmtId="0" fontId="13" fillId="33" borderId="31" xfId="0" applyFont="1" applyFill="1" applyBorder="1" applyAlignment="1">
      <alignment/>
    </xf>
    <xf numFmtId="0" fontId="14" fillId="33" borderId="31" xfId="0" applyFont="1" applyFill="1" applyBorder="1" applyAlignment="1">
      <alignment/>
    </xf>
    <xf numFmtId="0" fontId="0" fillId="33" borderId="32" xfId="0" applyFill="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0" fontId="0" fillId="0" borderId="0" xfId="0" applyFill="1" applyBorder="1" applyAlignment="1" quotePrefix="1">
      <alignment/>
    </xf>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164" fontId="0" fillId="32" borderId="10" xfId="0" applyNumberFormat="1" applyFill="1" applyBorder="1" applyAlignment="1">
      <alignment horizontal="center"/>
    </xf>
    <xf numFmtId="164" fontId="0" fillId="0" borderId="11" xfId="0" applyNumberFormat="1" applyBorder="1" applyAlignment="1">
      <alignment horizontal="center" vertical="center"/>
    </xf>
    <xf numFmtId="164" fontId="0" fillId="32" borderId="11" xfId="0" applyNumberForma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Alignment="1">
      <alignment horizontal="left"/>
    </xf>
    <xf numFmtId="164" fontId="0" fillId="34" borderId="20" xfId="0" applyNumberFormat="1" applyFill="1" applyBorder="1" applyAlignment="1">
      <alignment/>
    </xf>
    <xf numFmtId="0" fontId="6" fillId="34" borderId="0" xfId="0" applyFont="1" applyFill="1" applyAlignment="1">
      <alignment horizontal="center" vertical="center" wrapText="1"/>
    </xf>
    <xf numFmtId="2" fontId="0" fillId="32" borderId="33" xfId="0" applyNumberFormat="1" applyFill="1" applyBorder="1" applyAlignment="1">
      <alignment horizontal="center"/>
    </xf>
    <xf numFmtId="2" fontId="0" fillId="32" borderId="10" xfId="0" applyNumberFormat="1" applyFill="1" applyBorder="1" applyAlignment="1">
      <alignment horizontal="center"/>
    </xf>
    <xf numFmtId="2" fontId="0" fillId="34" borderId="10" xfId="0" applyNumberFormat="1" applyFill="1" applyBorder="1" applyAlignment="1">
      <alignment horizontal="center"/>
    </xf>
    <xf numFmtId="2" fontId="0" fillId="0" borderId="10" xfId="0" applyNumberFormat="1" applyFill="1" applyBorder="1" applyAlignment="1">
      <alignment horizontal="center"/>
    </xf>
    <xf numFmtId="2" fontId="0" fillId="32" borderId="34" xfId="0" applyNumberFormat="1" applyFill="1" applyBorder="1" applyAlignment="1">
      <alignment horizontal="center"/>
    </xf>
    <xf numFmtId="2" fontId="0" fillId="32" borderId="11"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32" borderId="0" xfId="0" applyFont="1" applyFill="1" applyAlignment="1">
      <alignment horizontal="center" vertical="center" wrapText="1"/>
    </xf>
    <xf numFmtId="0" fontId="4" fillId="0" borderId="0" xfId="0" applyFont="1" applyAlignment="1">
      <alignment horizontal="center" vertical="center" wrapText="1"/>
    </xf>
    <xf numFmtId="0" fontId="0" fillId="0" borderId="35" xfId="0" applyBorder="1" applyAlignment="1">
      <alignment horizontal="center" vertical="center"/>
    </xf>
    <xf numFmtId="4" fontId="5" fillId="0" borderId="36" xfId="0" applyNumberFormat="1" applyFont="1" applyBorder="1" applyAlignment="1">
      <alignment horizontal="center" vertical="center"/>
    </xf>
    <xf numFmtId="0" fontId="0" fillId="0" borderId="37" xfId="0" applyBorder="1" applyAlignment="1">
      <alignment horizontal="center" vertical="center"/>
    </xf>
    <xf numFmtId="164" fontId="4" fillId="0" borderId="38" xfId="0" applyNumberFormat="1" applyFont="1" applyBorder="1" applyAlignment="1">
      <alignment horizontal="center" vertical="center"/>
    </xf>
    <xf numFmtId="0" fontId="0" fillId="0" borderId="39" xfId="0" applyBorder="1" applyAlignment="1">
      <alignment/>
    </xf>
    <xf numFmtId="0" fontId="4" fillId="0" borderId="40" xfId="0" applyFont="1" applyBorder="1" applyAlignment="1">
      <alignment horizontal="center" vertical="center"/>
    </xf>
    <xf numFmtId="0" fontId="0" fillId="0" borderId="41" xfId="0" applyBorder="1" applyAlignment="1">
      <alignment/>
    </xf>
    <xf numFmtId="0" fontId="8" fillId="34" borderId="0" xfId="0" applyFont="1" applyFill="1" applyAlignment="1">
      <alignment horizontal="center" vertical="center" wrapText="1"/>
    </xf>
    <xf numFmtId="0" fontId="7" fillId="34" borderId="0" xfId="0" applyFont="1" applyFill="1" applyAlignment="1">
      <alignment horizontal="center" vertical="center" wrapText="1"/>
    </xf>
    <xf numFmtId="0" fontId="53" fillId="35"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4" fillId="0" borderId="42" xfId="0" applyFont="1" applyBorder="1" applyAlignment="1">
      <alignment horizontal="center" vertical="center" wrapText="1"/>
    </xf>
    <xf numFmtId="0" fontId="0" fillId="0" borderId="42" xfId="0" applyBorder="1" applyAlignment="1">
      <alignment horizontal="center" wrapText="1"/>
    </xf>
    <xf numFmtId="0" fontId="8" fillId="0" borderId="0" xfId="0" applyFont="1" applyAlignment="1">
      <alignment horizontal="center" vertical="center" wrapText="1"/>
    </xf>
    <xf numFmtId="0" fontId="6" fillId="0" borderId="42" xfId="0" applyFont="1" applyBorder="1" applyAlignment="1">
      <alignment horizontal="center" vertical="center" wrapText="1"/>
    </xf>
    <xf numFmtId="0" fontId="0" fillId="0" borderId="42" xfId="0" applyBorder="1" applyAlignment="1">
      <alignment wrapText="1"/>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4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152"/>
  <sheetViews>
    <sheetView zoomScalePageLayoutView="0" workbookViewId="0" topLeftCell="A1">
      <selection activeCell="I19" sqref="I19:L26"/>
    </sheetView>
  </sheetViews>
  <sheetFormatPr defaultColWidth="9.00390625" defaultRowHeight="12.75"/>
  <cols>
    <col min="1" max="1" width="3.875" style="15" customWidth="1"/>
    <col min="2" max="2" width="1.25" style="0" hidden="1" customWidth="1"/>
    <col min="3" max="3" width="22.375" style="0" customWidth="1"/>
    <col min="4" max="4" width="7.00390625" style="3" customWidth="1"/>
    <col min="5" max="5" width="7.375" style="3" customWidth="1"/>
    <col min="6" max="6" width="30.125" style="0" customWidth="1"/>
    <col min="7" max="7" width="28.375" style="0" customWidth="1"/>
    <col min="8" max="8" width="1.625" style="0" customWidth="1"/>
    <col min="9" max="9" width="23.75390625" style="62" customWidth="1"/>
    <col min="10" max="10" width="6.625" style="3" customWidth="1"/>
    <col min="11" max="11" width="5.125" style="62" customWidth="1"/>
    <col min="12" max="12" width="23.00390625" style="0" customWidth="1"/>
    <col min="13" max="13" width="1.12109375" style="0" customWidth="1"/>
    <col min="14" max="14" width="5.625" style="0" customWidth="1"/>
    <col min="15" max="16" width="5.375" style="0" customWidth="1"/>
    <col min="17" max="17" width="3.00390625" style="0" customWidth="1"/>
    <col min="18" max="18" width="10.875" style="0" customWidth="1"/>
    <col min="19" max="19" width="6.375" style="0" customWidth="1"/>
  </cols>
  <sheetData>
    <row r="1" spans="3:12" ht="31.5" customHeight="1">
      <c r="C1" s="76" t="s">
        <v>39</v>
      </c>
      <c r="D1" s="76"/>
      <c r="E1" s="76"/>
      <c r="F1" s="76"/>
      <c r="G1" s="76"/>
      <c r="I1" s="77" t="s">
        <v>5</v>
      </c>
      <c r="J1" s="77"/>
      <c r="K1" s="77"/>
      <c r="L1" s="77"/>
    </row>
    <row r="2" spans="1:7" ht="15.75" customHeight="1">
      <c r="A2" s="39" t="s">
        <v>10</v>
      </c>
      <c r="B2" s="10"/>
      <c r="C2" s="39" t="s">
        <v>11</v>
      </c>
      <c r="D2" s="39" t="s">
        <v>20</v>
      </c>
      <c r="E2" s="39" t="s">
        <v>25</v>
      </c>
      <c r="F2" s="39" t="s">
        <v>19</v>
      </c>
      <c r="G2" s="39" t="s">
        <v>24</v>
      </c>
    </row>
    <row r="3" spans="1:12" ht="12.75">
      <c r="A3" s="38">
        <v>1</v>
      </c>
      <c r="B3" s="1">
        <f aca="true" ca="1" t="shared" si="0" ref="B3:B66">RAND()</f>
        <v>0.6926737890375803</v>
      </c>
      <c r="C3" s="34" t="s">
        <v>44</v>
      </c>
      <c r="D3" s="35">
        <v>2008</v>
      </c>
      <c r="E3" s="35" t="s">
        <v>48</v>
      </c>
      <c r="F3" s="34" t="s">
        <v>49</v>
      </c>
      <c r="G3" s="34" t="s">
        <v>43</v>
      </c>
      <c r="H3" s="1"/>
      <c r="I3" s="71" t="s">
        <v>82</v>
      </c>
      <c r="J3" s="72">
        <v>2008</v>
      </c>
      <c r="K3" s="72" t="s">
        <v>48</v>
      </c>
      <c r="L3" s="71" t="s">
        <v>49</v>
      </c>
    </row>
    <row r="4" spans="1:12" ht="12.75">
      <c r="A4" s="37">
        <v>2</v>
      </c>
      <c r="B4" s="1">
        <f ca="1" t="shared" si="0"/>
        <v>0.11357159605225498</v>
      </c>
      <c r="C4" s="34" t="s">
        <v>45</v>
      </c>
      <c r="D4" s="35">
        <v>2008</v>
      </c>
      <c r="E4" s="35" t="s">
        <v>48</v>
      </c>
      <c r="F4" s="34" t="s">
        <v>49</v>
      </c>
      <c r="G4" s="34" t="s">
        <v>43</v>
      </c>
      <c r="H4" s="1"/>
      <c r="I4" s="71" t="s">
        <v>61</v>
      </c>
      <c r="J4" s="72">
        <v>2008</v>
      </c>
      <c r="K4" s="72">
        <v>3</v>
      </c>
      <c r="L4" s="71" t="s">
        <v>63</v>
      </c>
    </row>
    <row r="5" spans="1:12" ht="12.75">
      <c r="A5" s="37">
        <v>3</v>
      </c>
      <c r="B5" s="1">
        <f ca="1" t="shared" si="0"/>
        <v>0.6213482320946344</v>
      </c>
      <c r="C5" s="34" t="s">
        <v>46</v>
      </c>
      <c r="D5" s="35">
        <v>2008</v>
      </c>
      <c r="E5" s="35" t="s">
        <v>48</v>
      </c>
      <c r="F5" s="34" t="s">
        <v>49</v>
      </c>
      <c r="G5" s="34" t="s">
        <v>43</v>
      </c>
      <c r="H5" s="1"/>
      <c r="I5" s="71" t="s">
        <v>51</v>
      </c>
      <c r="J5" s="72">
        <v>2008</v>
      </c>
      <c r="K5" s="72" t="s">
        <v>48</v>
      </c>
      <c r="L5" s="71" t="s">
        <v>53</v>
      </c>
    </row>
    <row r="6" spans="1:12" ht="12.75">
      <c r="A6" s="37">
        <v>4</v>
      </c>
      <c r="B6" s="1">
        <f ca="1" t="shared" si="0"/>
        <v>0.11211127283204991</v>
      </c>
      <c r="C6" s="34" t="s">
        <v>47</v>
      </c>
      <c r="D6" s="35">
        <v>2008</v>
      </c>
      <c r="E6" s="35" t="s">
        <v>48</v>
      </c>
      <c r="F6" s="34" t="s">
        <v>49</v>
      </c>
      <c r="G6" s="34" t="s">
        <v>43</v>
      </c>
      <c r="H6" s="1"/>
      <c r="I6" s="71" t="s">
        <v>81</v>
      </c>
      <c r="J6" s="72">
        <v>2008</v>
      </c>
      <c r="K6" s="72">
        <v>3</v>
      </c>
      <c r="L6" s="71" t="s">
        <v>79</v>
      </c>
    </row>
    <row r="7" spans="1:12" ht="12.75">
      <c r="A7" s="37">
        <v>5</v>
      </c>
      <c r="B7" s="1">
        <f ca="1" t="shared" si="0"/>
        <v>0.710771395699678</v>
      </c>
      <c r="C7" s="34" t="s">
        <v>51</v>
      </c>
      <c r="D7" s="35">
        <v>2008</v>
      </c>
      <c r="E7" s="35" t="s">
        <v>48</v>
      </c>
      <c r="F7" s="34" t="s">
        <v>53</v>
      </c>
      <c r="G7" s="34" t="s">
        <v>54</v>
      </c>
      <c r="H7" s="1"/>
      <c r="I7" s="71" t="s">
        <v>46</v>
      </c>
      <c r="J7" s="72">
        <v>2008</v>
      </c>
      <c r="K7" s="72" t="s">
        <v>48</v>
      </c>
      <c r="L7" s="71" t="s">
        <v>49</v>
      </c>
    </row>
    <row r="8" spans="1:12" ht="12.75">
      <c r="A8" s="37">
        <v>6</v>
      </c>
      <c r="B8" s="1">
        <f ca="1" t="shared" si="0"/>
        <v>0.3064170114647988</v>
      </c>
      <c r="C8" s="34" t="s">
        <v>52</v>
      </c>
      <c r="D8" s="35">
        <v>2008</v>
      </c>
      <c r="E8" s="35" t="s">
        <v>48</v>
      </c>
      <c r="F8" s="34" t="s">
        <v>53</v>
      </c>
      <c r="G8" s="34" t="s">
        <v>54</v>
      </c>
      <c r="H8" s="1"/>
      <c r="I8" s="71" t="s">
        <v>68</v>
      </c>
      <c r="J8" s="72">
        <v>2008</v>
      </c>
      <c r="K8" s="72">
        <v>3</v>
      </c>
      <c r="L8" s="71" t="s">
        <v>63</v>
      </c>
    </row>
    <row r="9" spans="1:12" ht="12.75">
      <c r="A9" s="37">
        <v>7</v>
      </c>
      <c r="B9" s="1">
        <f ca="1" t="shared" si="0"/>
        <v>0.5362467407044451</v>
      </c>
      <c r="C9" s="34" t="s">
        <v>55</v>
      </c>
      <c r="D9" s="35">
        <v>2008</v>
      </c>
      <c r="E9" s="35" t="s">
        <v>58</v>
      </c>
      <c r="F9" s="34" t="s">
        <v>49</v>
      </c>
      <c r="G9" s="34" t="s">
        <v>59</v>
      </c>
      <c r="H9" s="1"/>
      <c r="I9" s="71" t="s">
        <v>45</v>
      </c>
      <c r="J9" s="72">
        <v>2008</v>
      </c>
      <c r="K9" s="72" t="s">
        <v>48</v>
      </c>
      <c r="L9" s="71" t="s">
        <v>49</v>
      </c>
    </row>
    <row r="10" spans="1:12" ht="12.75">
      <c r="A10" s="37">
        <v>8</v>
      </c>
      <c r="B10" s="1">
        <f ca="1" t="shared" si="0"/>
        <v>0.33575046489366933</v>
      </c>
      <c r="C10" s="34" t="s">
        <v>56</v>
      </c>
      <c r="D10" s="35">
        <v>2008</v>
      </c>
      <c r="E10" s="35" t="s">
        <v>58</v>
      </c>
      <c r="F10" s="34" t="s">
        <v>49</v>
      </c>
      <c r="G10" s="34" t="s">
        <v>59</v>
      </c>
      <c r="H10" s="1"/>
      <c r="I10" s="71" t="s">
        <v>76</v>
      </c>
      <c r="J10" s="72">
        <v>2008</v>
      </c>
      <c r="K10" s="72">
        <v>3</v>
      </c>
      <c r="L10" s="71" t="s">
        <v>63</v>
      </c>
    </row>
    <row r="11" spans="1:12" ht="12.75">
      <c r="A11" s="37">
        <v>9</v>
      </c>
      <c r="B11" s="1">
        <f ca="1" t="shared" si="0"/>
        <v>0.7851759142518311</v>
      </c>
      <c r="C11" s="34" t="s">
        <v>57</v>
      </c>
      <c r="D11" s="35">
        <v>2008</v>
      </c>
      <c r="E11" s="35" t="s">
        <v>58</v>
      </c>
      <c r="F11" s="34" t="s">
        <v>49</v>
      </c>
      <c r="G11" s="34" t="s">
        <v>59</v>
      </c>
      <c r="H11" s="1"/>
      <c r="I11" s="71" t="s">
        <v>65</v>
      </c>
      <c r="J11" s="72">
        <v>2008</v>
      </c>
      <c r="K11" s="72">
        <v>3</v>
      </c>
      <c r="L11" s="71" t="s">
        <v>63</v>
      </c>
    </row>
    <row r="12" spans="1:12" ht="12.75">
      <c r="A12" s="37">
        <v>10</v>
      </c>
      <c r="B12" s="1">
        <f ca="1" t="shared" si="0"/>
        <v>0.5338817012581965</v>
      </c>
      <c r="C12" s="34" t="s">
        <v>60</v>
      </c>
      <c r="D12" s="35">
        <v>2008</v>
      </c>
      <c r="E12" s="35" t="s">
        <v>48</v>
      </c>
      <c r="F12" s="34" t="s">
        <v>49</v>
      </c>
      <c r="G12" s="34" t="s">
        <v>42</v>
      </c>
      <c r="H12" s="1"/>
      <c r="I12" s="71" t="s">
        <v>64</v>
      </c>
      <c r="J12" s="72">
        <v>2008</v>
      </c>
      <c r="K12" s="72">
        <v>3</v>
      </c>
      <c r="L12" s="71" t="s">
        <v>63</v>
      </c>
    </row>
    <row r="13" spans="1:12" ht="12.75">
      <c r="A13" s="37">
        <v>11</v>
      </c>
      <c r="B13" s="1">
        <f ca="1" t="shared" si="0"/>
        <v>0.8465508275888576</v>
      </c>
      <c r="C13" s="34" t="s">
        <v>61</v>
      </c>
      <c r="D13" s="35">
        <v>2008</v>
      </c>
      <c r="E13" s="35">
        <v>3</v>
      </c>
      <c r="F13" s="34" t="s">
        <v>63</v>
      </c>
      <c r="G13" s="34" t="s">
        <v>62</v>
      </c>
      <c r="H13" s="1"/>
      <c r="I13" s="71" t="s">
        <v>75</v>
      </c>
      <c r="J13" s="72">
        <v>2008</v>
      </c>
      <c r="K13" s="72">
        <v>3</v>
      </c>
      <c r="L13" s="71" t="s">
        <v>63</v>
      </c>
    </row>
    <row r="14" spans="1:12" ht="13.5" thickBot="1">
      <c r="A14" s="37">
        <v>12</v>
      </c>
      <c r="B14" s="1">
        <f ca="1" t="shared" si="0"/>
        <v>0.7108903364123338</v>
      </c>
      <c r="C14" s="34" t="s">
        <v>64</v>
      </c>
      <c r="D14" s="35">
        <v>2008</v>
      </c>
      <c r="E14" s="35">
        <v>3</v>
      </c>
      <c r="F14" s="34" t="s">
        <v>63</v>
      </c>
      <c r="G14" s="34" t="s">
        <v>62</v>
      </c>
      <c r="H14" s="1"/>
      <c r="I14" s="71" t="s">
        <v>44</v>
      </c>
      <c r="J14" s="72">
        <v>2008</v>
      </c>
      <c r="K14" s="72" t="s">
        <v>48</v>
      </c>
      <c r="L14" s="71" t="s">
        <v>49</v>
      </c>
    </row>
    <row r="15" spans="1:18" ht="13.5" thickTop="1">
      <c r="A15" s="37">
        <v>13</v>
      </c>
      <c r="B15" s="1">
        <f ca="1" t="shared" si="0"/>
        <v>0.2395758978505711</v>
      </c>
      <c r="C15" s="34" t="s">
        <v>65</v>
      </c>
      <c r="D15" s="35">
        <v>2008</v>
      </c>
      <c r="E15" s="35">
        <v>3</v>
      </c>
      <c r="F15" s="34" t="s">
        <v>63</v>
      </c>
      <c r="G15" s="34" t="s">
        <v>66</v>
      </c>
      <c r="H15" s="1"/>
      <c r="I15" s="71" t="s">
        <v>72</v>
      </c>
      <c r="J15" s="72">
        <v>2008</v>
      </c>
      <c r="K15" s="72">
        <v>3</v>
      </c>
      <c r="L15" s="71" t="s">
        <v>63</v>
      </c>
      <c r="N15" s="25"/>
      <c r="O15" s="26" t="s">
        <v>21</v>
      </c>
      <c r="P15" s="27"/>
      <c r="Q15" s="27"/>
      <c r="R15" s="28"/>
    </row>
    <row r="16" spans="1:18" ht="12.75">
      <c r="A16" s="37">
        <v>14</v>
      </c>
      <c r="B16" s="1">
        <f ca="1" t="shared" si="0"/>
        <v>0.6427308464881727</v>
      </c>
      <c r="C16" s="34" t="s">
        <v>67</v>
      </c>
      <c r="D16" s="35">
        <v>2008</v>
      </c>
      <c r="E16" s="35">
        <v>3</v>
      </c>
      <c r="F16" s="34" t="s">
        <v>63</v>
      </c>
      <c r="G16" s="34" t="s">
        <v>66</v>
      </c>
      <c r="H16" s="1"/>
      <c r="I16" s="71" t="s">
        <v>57</v>
      </c>
      <c r="J16" s="72">
        <v>2008</v>
      </c>
      <c r="K16" s="72" t="s">
        <v>58</v>
      </c>
      <c r="L16" s="71" t="s">
        <v>49</v>
      </c>
      <c r="N16" s="29"/>
      <c r="O16" s="11" t="s">
        <v>22</v>
      </c>
      <c r="P16" s="11"/>
      <c r="Q16" s="11"/>
      <c r="R16" s="30"/>
    </row>
    <row r="17" spans="1:18" ht="12.75">
      <c r="A17" s="37">
        <v>15</v>
      </c>
      <c r="B17" s="1">
        <f ca="1" t="shared" si="0"/>
        <v>0.9533152906895197</v>
      </c>
      <c r="C17" s="34" t="s">
        <v>68</v>
      </c>
      <c r="D17" s="35">
        <v>2008</v>
      </c>
      <c r="E17" s="35">
        <v>3</v>
      </c>
      <c r="F17" s="34" t="s">
        <v>63</v>
      </c>
      <c r="G17" s="34" t="s">
        <v>69</v>
      </c>
      <c r="H17" s="1"/>
      <c r="I17" s="71" t="s">
        <v>60</v>
      </c>
      <c r="J17" s="72">
        <v>2008</v>
      </c>
      <c r="K17" s="72" t="s">
        <v>48</v>
      </c>
      <c r="L17" s="71" t="s">
        <v>49</v>
      </c>
      <c r="N17" s="29"/>
      <c r="O17" s="11" t="s">
        <v>23</v>
      </c>
      <c r="P17" s="11"/>
      <c r="Q17" s="11"/>
      <c r="R17" s="30"/>
    </row>
    <row r="18" spans="1:18" ht="13.5" thickBot="1">
      <c r="A18" s="37">
        <v>16</v>
      </c>
      <c r="B18" s="1">
        <f ca="1" t="shared" si="0"/>
        <v>0.4214857795887672</v>
      </c>
      <c r="C18" s="34" t="s">
        <v>70</v>
      </c>
      <c r="D18" s="35">
        <v>2008</v>
      </c>
      <c r="E18" s="35">
        <v>3</v>
      </c>
      <c r="F18" s="34" t="s">
        <v>63</v>
      </c>
      <c r="G18" s="34" t="s">
        <v>71</v>
      </c>
      <c r="H18" s="1"/>
      <c r="I18" s="71" t="s">
        <v>52</v>
      </c>
      <c r="J18" s="72">
        <v>2008</v>
      </c>
      <c r="K18" s="72" t="s">
        <v>48</v>
      </c>
      <c r="L18" s="71" t="s">
        <v>53</v>
      </c>
      <c r="N18" s="31"/>
      <c r="O18" s="32"/>
      <c r="P18" s="32"/>
      <c r="Q18" s="32"/>
      <c r="R18" s="33"/>
    </row>
    <row r="19" spans="1:16" ht="13.5" thickTop="1">
      <c r="A19" s="37">
        <v>17</v>
      </c>
      <c r="B19" s="1">
        <f ca="1" t="shared" si="0"/>
        <v>0.7685603584103275</v>
      </c>
      <c r="C19" s="34" t="s">
        <v>72</v>
      </c>
      <c r="D19" s="35">
        <v>2008</v>
      </c>
      <c r="E19" s="35">
        <v>3</v>
      </c>
      <c r="F19" s="34" t="s">
        <v>63</v>
      </c>
      <c r="G19" s="34" t="s">
        <v>71</v>
      </c>
      <c r="H19" s="1"/>
      <c r="I19" s="71" t="s">
        <v>78</v>
      </c>
      <c r="J19" s="72">
        <v>2008</v>
      </c>
      <c r="K19" s="72">
        <v>3</v>
      </c>
      <c r="L19" s="71" t="s">
        <v>63</v>
      </c>
      <c r="N19" s="18"/>
      <c r="O19" s="19"/>
      <c r="P19" s="11"/>
    </row>
    <row r="20" spans="1:12" ht="13.5" thickBot="1">
      <c r="A20" s="37">
        <v>18</v>
      </c>
      <c r="B20" s="1">
        <f ca="1" t="shared" si="0"/>
        <v>0.5297790387905934</v>
      </c>
      <c r="C20" s="34" t="s">
        <v>73</v>
      </c>
      <c r="D20" s="35">
        <v>2008</v>
      </c>
      <c r="E20" s="35">
        <v>3</v>
      </c>
      <c r="F20" s="34" t="s">
        <v>63</v>
      </c>
      <c r="G20" s="34" t="s">
        <v>74</v>
      </c>
      <c r="H20" s="1"/>
      <c r="I20" s="71" t="s">
        <v>73</v>
      </c>
      <c r="J20" s="72">
        <v>2008</v>
      </c>
      <c r="K20" s="72">
        <v>3</v>
      </c>
      <c r="L20" s="71" t="s">
        <v>63</v>
      </c>
    </row>
    <row r="21" spans="1:17" ht="13.5" thickBot="1">
      <c r="A21" s="37">
        <v>19</v>
      </c>
      <c r="B21" s="1">
        <f ca="1" t="shared" si="0"/>
        <v>0.27869222562264784</v>
      </c>
      <c r="C21" s="34" t="s">
        <v>75</v>
      </c>
      <c r="D21" s="35">
        <v>2008</v>
      </c>
      <c r="E21" s="35">
        <v>3</v>
      </c>
      <c r="F21" s="34" t="s">
        <v>63</v>
      </c>
      <c r="G21" s="34" t="s">
        <v>74</v>
      </c>
      <c r="H21" s="1"/>
      <c r="I21" s="71" t="s">
        <v>55</v>
      </c>
      <c r="J21" s="72">
        <v>2008</v>
      </c>
      <c r="K21" s="72" t="s">
        <v>58</v>
      </c>
      <c r="L21" s="71" t="s">
        <v>49</v>
      </c>
      <c r="N21" s="40">
        <f>150-COUNTBLANK(C3:C152)</f>
        <v>24</v>
      </c>
      <c r="O21" s="41" t="s">
        <v>4</v>
      </c>
      <c r="P21" s="42"/>
      <c r="Q21" s="43"/>
    </row>
    <row r="22" spans="1:12" ht="12.75">
      <c r="A22" s="37">
        <v>20</v>
      </c>
      <c r="B22" s="1">
        <f ca="1" t="shared" si="0"/>
        <v>0.32286952667564517</v>
      </c>
      <c r="C22" s="34" t="s">
        <v>76</v>
      </c>
      <c r="D22" s="35">
        <v>2008</v>
      </c>
      <c r="E22" s="35">
        <v>3</v>
      </c>
      <c r="F22" s="34" t="s">
        <v>63</v>
      </c>
      <c r="G22" s="34" t="s">
        <v>74</v>
      </c>
      <c r="H22" s="1"/>
      <c r="I22" s="71" t="s">
        <v>70</v>
      </c>
      <c r="J22" s="72">
        <v>2008</v>
      </c>
      <c r="K22" s="72">
        <v>3</v>
      </c>
      <c r="L22" s="71" t="s">
        <v>63</v>
      </c>
    </row>
    <row r="23" spans="1:12" ht="12.75">
      <c r="A23" s="37">
        <v>21</v>
      </c>
      <c r="B23" s="1">
        <f ca="1" t="shared" si="0"/>
        <v>0.28461339009688214</v>
      </c>
      <c r="C23" s="34" t="s">
        <v>77</v>
      </c>
      <c r="D23" s="35">
        <v>2008</v>
      </c>
      <c r="E23" s="35">
        <v>3</v>
      </c>
      <c r="F23" s="34" t="s">
        <v>63</v>
      </c>
      <c r="G23" s="34" t="s">
        <v>74</v>
      </c>
      <c r="H23" s="1"/>
      <c r="I23" s="71" t="s">
        <v>56</v>
      </c>
      <c r="J23" s="72">
        <v>2008</v>
      </c>
      <c r="K23" s="72" t="s">
        <v>58</v>
      </c>
      <c r="L23" s="71" t="s">
        <v>49</v>
      </c>
    </row>
    <row r="24" spans="1:12" ht="12.75">
      <c r="A24" s="37">
        <v>22</v>
      </c>
      <c r="B24" s="1">
        <f ca="1" t="shared" si="0"/>
        <v>0.4429999932701405</v>
      </c>
      <c r="C24" s="34" t="s">
        <v>78</v>
      </c>
      <c r="D24" s="35">
        <v>2008</v>
      </c>
      <c r="E24" s="35">
        <v>3</v>
      </c>
      <c r="F24" s="34" t="s">
        <v>63</v>
      </c>
      <c r="G24" s="34" t="s">
        <v>74</v>
      </c>
      <c r="H24" s="1"/>
      <c r="I24" s="71" t="s">
        <v>77</v>
      </c>
      <c r="J24" s="72">
        <v>2008</v>
      </c>
      <c r="K24" s="72">
        <v>3</v>
      </c>
      <c r="L24" s="71" t="s">
        <v>63</v>
      </c>
    </row>
    <row r="25" spans="1:12" ht="12.75">
      <c r="A25" s="37">
        <v>23</v>
      </c>
      <c r="B25" s="1">
        <f ca="1" t="shared" si="0"/>
        <v>0.13104897962375106</v>
      </c>
      <c r="C25" s="34" t="s">
        <v>81</v>
      </c>
      <c r="D25" s="35">
        <v>2008</v>
      </c>
      <c r="E25" s="35">
        <v>3</v>
      </c>
      <c r="F25" s="34" t="s">
        <v>79</v>
      </c>
      <c r="G25" s="34" t="s">
        <v>80</v>
      </c>
      <c r="H25" s="1"/>
      <c r="I25" s="71" t="s">
        <v>67</v>
      </c>
      <c r="J25" s="72">
        <v>2008</v>
      </c>
      <c r="K25" s="72">
        <v>3</v>
      </c>
      <c r="L25" s="71" t="s">
        <v>63</v>
      </c>
    </row>
    <row r="26" spans="1:12" ht="12.75">
      <c r="A26" s="37">
        <v>24</v>
      </c>
      <c r="B26" s="1">
        <f ca="1" t="shared" si="0"/>
        <v>0.6342064175977171</v>
      </c>
      <c r="C26" s="34" t="s">
        <v>82</v>
      </c>
      <c r="D26" s="35">
        <v>2008</v>
      </c>
      <c r="E26" s="35" t="s">
        <v>48</v>
      </c>
      <c r="F26" s="34" t="s">
        <v>49</v>
      </c>
      <c r="G26" s="34" t="s">
        <v>42</v>
      </c>
      <c r="H26" s="1"/>
      <c r="I26" s="71" t="s">
        <v>47</v>
      </c>
      <c r="J26" s="72">
        <v>2008</v>
      </c>
      <c r="K26" s="72" t="s">
        <v>48</v>
      </c>
      <c r="L26" s="71" t="s">
        <v>49</v>
      </c>
    </row>
    <row r="27" spans="1:12" ht="12.75">
      <c r="A27" s="37">
        <v>25</v>
      </c>
      <c r="B27" s="1">
        <f ca="1" t="shared" si="0"/>
        <v>0.5087110248299465</v>
      </c>
      <c r="C27" s="34"/>
      <c r="D27" s="35"/>
      <c r="E27" s="35"/>
      <c r="F27" s="34"/>
      <c r="G27" s="34"/>
      <c r="H27" s="1"/>
      <c r="I27" s="73"/>
      <c r="J27" s="74"/>
      <c r="K27" s="73"/>
      <c r="L27" s="75"/>
    </row>
    <row r="28" spans="1:12" ht="12.75">
      <c r="A28" s="37">
        <v>26</v>
      </c>
      <c r="B28" s="1">
        <f ca="1" t="shared" si="0"/>
        <v>0.07419726676399852</v>
      </c>
      <c r="C28" s="34"/>
      <c r="D28" s="35"/>
      <c r="E28" s="35"/>
      <c r="F28" s="34"/>
      <c r="G28" s="34"/>
      <c r="H28" s="1"/>
      <c r="I28" s="73"/>
      <c r="J28" s="74"/>
      <c r="K28" s="73"/>
      <c r="L28" s="75"/>
    </row>
    <row r="29" spans="1:12" ht="12.75">
      <c r="A29" s="37">
        <v>27</v>
      </c>
      <c r="B29" s="1">
        <f ca="1" t="shared" si="0"/>
        <v>0.258940898229163</v>
      </c>
      <c r="C29" s="34"/>
      <c r="D29" s="35"/>
      <c r="E29" s="35"/>
      <c r="F29" s="34"/>
      <c r="G29" s="34"/>
      <c r="H29" s="1"/>
      <c r="I29" s="73"/>
      <c r="J29" s="74"/>
      <c r="K29" s="73"/>
      <c r="L29" s="75"/>
    </row>
    <row r="30" spans="1:12" ht="12.75">
      <c r="A30" s="37">
        <v>28</v>
      </c>
      <c r="B30" s="1">
        <f ca="1" t="shared" si="0"/>
        <v>0.39836457904112255</v>
      </c>
      <c r="C30" s="34"/>
      <c r="D30" s="35"/>
      <c r="E30" s="35"/>
      <c r="F30" s="34"/>
      <c r="G30" s="34"/>
      <c r="H30" s="1"/>
      <c r="I30" s="73"/>
      <c r="J30" s="74"/>
      <c r="K30" s="73"/>
      <c r="L30" s="75"/>
    </row>
    <row r="31" spans="1:12" ht="12.75">
      <c r="A31" s="37">
        <v>29</v>
      </c>
      <c r="B31" s="1">
        <f ca="1" t="shared" si="0"/>
        <v>0.7685146427353073</v>
      </c>
      <c r="C31" s="34"/>
      <c r="D31" s="35"/>
      <c r="E31" s="35"/>
      <c r="F31" s="34"/>
      <c r="G31" s="34"/>
      <c r="H31" s="1"/>
      <c r="I31" s="73"/>
      <c r="J31" s="74"/>
      <c r="K31" s="73"/>
      <c r="L31" s="75"/>
    </row>
    <row r="32" spans="1:12" ht="12.75">
      <c r="A32" s="37">
        <v>30</v>
      </c>
      <c r="B32" s="1">
        <f ca="1" t="shared" si="0"/>
        <v>0.4788362954172456</v>
      </c>
      <c r="C32" s="34"/>
      <c r="D32" s="35"/>
      <c r="E32" s="35"/>
      <c r="F32" s="34"/>
      <c r="G32" s="34"/>
      <c r="H32" s="1"/>
      <c r="I32" s="73"/>
      <c r="J32" s="74"/>
      <c r="K32" s="73"/>
      <c r="L32" s="75"/>
    </row>
    <row r="33" spans="1:12" ht="12.75">
      <c r="A33" s="37">
        <v>31</v>
      </c>
      <c r="B33" s="1">
        <f ca="1" t="shared" si="0"/>
        <v>0.7483614150781099</v>
      </c>
      <c r="C33" s="34"/>
      <c r="D33" s="35"/>
      <c r="E33" s="35"/>
      <c r="F33" s="34"/>
      <c r="G33" s="34"/>
      <c r="H33" s="1"/>
      <c r="I33" s="73"/>
      <c r="J33" s="74"/>
      <c r="K33" s="73"/>
      <c r="L33" s="75"/>
    </row>
    <row r="34" spans="1:12" ht="12.75">
      <c r="A34" s="37">
        <v>32</v>
      </c>
      <c r="B34" s="1">
        <f ca="1" t="shared" si="0"/>
        <v>0.7058426010157133</v>
      </c>
      <c r="C34" s="34"/>
      <c r="D34" s="35"/>
      <c r="E34" s="35"/>
      <c r="F34" s="34"/>
      <c r="G34" s="34"/>
      <c r="H34" s="1"/>
      <c r="I34" s="73"/>
      <c r="J34" s="74"/>
      <c r="K34" s="73"/>
      <c r="L34" s="75"/>
    </row>
    <row r="35" spans="1:12" ht="12.75">
      <c r="A35" s="37">
        <v>33</v>
      </c>
      <c r="B35" s="1">
        <f ca="1" t="shared" si="0"/>
        <v>0.8605072298012182</v>
      </c>
      <c r="C35" s="34"/>
      <c r="D35" s="35"/>
      <c r="E35" s="35"/>
      <c r="F35" s="34"/>
      <c r="G35" s="34"/>
      <c r="H35" s="1"/>
      <c r="I35" s="73"/>
      <c r="J35" s="74"/>
      <c r="K35" s="73"/>
      <c r="L35" s="75"/>
    </row>
    <row r="36" spans="1:12" ht="12.75">
      <c r="A36" s="37">
        <v>34</v>
      </c>
      <c r="B36" s="1">
        <f ca="1" t="shared" si="0"/>
        <v>0.7705147963495185</v>
      </c>
      <c r="C36" s="34"/>
      <c r="D36" s="35"/>
      <c r="E36" s="35"/>
      <c r="F36" s="34"/>
      <c r="G36" s="34"/>
      <c r="H36" s="1"/>
      <c r="I36" s="73"/>
      <c r="J36" s="74"/>
      <c r="K36" s="73"/>
      <c r="L36" s="75"/>
    </row>
    <row r="37" spans="1:12" ht="12.75">
      <c r="A37" s="37">
        <v>35</v>
      </c>
      <c r="B37" s="1">
        <f ca="1" t="shared" si="0"/>
        <v>0.7664723413564678</v>
      </c>
      <c r="C37" s="34"/>
      <c r="D37" s="35"/>
      <c r="E37" s="35"/>
      <c r="F37" s="34"/>
      <c r="G37" s="34"/>
      <c r="H37" s="1"/>
      <c r="I37" s="73"/>
      <c r="J37" s="74"/>
      <c r="K37" s="73"/>
      <c r="L37" s="75"/>
    </row>
    <row r="38" spans="1:12" ht="12.75">
      <c r="A38" s="37">
        <v>36</v>
      </c>
      <c r="B38" s="1">
        <f ca="1" t="shared" si="0"/>
        <v>0.1919765006835843</v>
      </c>
      <c r="C38" s="34"/>
      <c r="D38" s="35"/>
      <c r="E38" s="35"/>
      <c r="F38" s="34"/>
      <c r="G38" s="34"/>
      <c r="H38" s="1"/>
      <c r="I38" s="73"/>
      <c r="J38" s="74"/>
      <c r="K38" s="73"/>
      <c r="L38" s="75"/>
    </row>
    <row r="39" spans="1:12" ht="12.75">
      <c r="A39" s="37">
        <v>37</v>
      </c>
      <c r="B39" s="1">
        <f ca="1" t="shared" si="0"/>
        <v>0.2608936830254418</v>
      </c>
      <c r="C39" s="34"/>
      <c r="D39" s="35"/>
      <c r="E39" s="35"/>
      <c r="F39" s="34"/>
      <c r="G39" s="34"/>
      <c r="H39" s="1"/>
      <c r="I39" s="73"/>
      <c r="J39" s="74"/>
      <c r="K39" s="73"/>
      <c r="L39" s="75"/>
    </row>
    <row r="40" spans="1:12" ht="12.75">
      <c r="A40" s="37">
        <v>38</v>
      </c>
      <c r="B40" s="1">
        <f ca="1" t="shared" si="0"/>
        <v>0.28509387196677016</v>
      </c>
      <c r="C40" s="34"/>
      <c r="D40" s="35"/>
      <c r="E40" s="35"/>
      <c r="F40" s="34"/>
      <c r="G40" s="34"/>
      <c r="H40" s="1"/>
      <c r="I40" s="73"/>
      <c r="J40" s="74"/>
      <c r="K40" s="73"/>
      <c r="L40" s="75"/>
    </row>
    <row r="41" spans="1:12" ht="12.75">
      <c r="A41" s="37">
        <v>39</v>
      </c>
      <c r="B41" s="1">
        <f ca="1" t="shared" si="0"/>
        <v>0.9343988457253483</v>
      </c>
      <c r="C41" s="34"/>
      <c r="D41" s="35"/>
      <c r="E41" s="35"/>
      <c r="F41" s="34"/>
      <c r="G41" s="34"/>
      <c r="H41" s="1"/>
      <c r="I41" s="73"/>
      <c r="J41" s="74"/>
      <c r="K41" s="73"/>
      <c r="L41" s="75"/>
    </row>
    <row r="42" spans="1:12" ht="12.75">
      <c r="A42" s="37">
        <v>40</v>
      </c>
      <c r="B42" s="1">
        <f ca="1" t="shared" si="0"/>
        <v>0.33337236506108336</v>
      </c>
      <c r="C42" s="34"/>
      <c r="D42" s="35"/>
      <c r="E42" s="35"/>
      <c r="F42" s="34"/>
      <c r="G42" s="34"/>
      <c r="H42" s="1"/>
      <c r="I42" s="73"/>
      <c r="J42" s="74"/>
      <c r="K42" s="73"/>
      <c r="L42" s="75"/>
    </row>
    <row r="43" spans="1:12" ht="12.75">
      <c r="A43" s="37">
        <v>41</v>
      </c>
      <c r="B43" s="1">
        <f ca="1" t="shared" si="0"/>
        <v>0.5119951760583561</v>
      </c>
      <c r="C43" s="34"/>
      <c r="D43" s="35"/>
      <c r="E43" s="35"/>
      <c r="F43" s="34"/>
      <c r="G43" s="34"/>
      <c r="H43" s="1"/>
      <c r="I43" s="73"/>
      <c r="J43" s="74"/>
      <c r="K43" s="73"/>
      <c r="L43" s="75"/>
    </row>
    <row r="44" spans="1:12" ht="12.75">
      <c r="A44" s="37">
        <v>42</v>
      </c>
      <c r="B44" s="1">
        <f ca="1" t="shared" si="0"/>
        <v>0.7330794714824718</v>
      </c>
      <c r="C44" s="34"/>
      <c r="D44" s="35"/>
      <c r="E44" s="35"/>
      <c r="F44" s="34"/>
      <c r="G44" s="34"/>
      <c r="H44" s="1"/>
      <c r="I44" s="73"/>
      <c r="J44" s="74"/>
      <c r="K44" s="73"/>
      <c r="L44" s="75"/>
    </row>
    <row r="45" spans="1:12" ht="12.75">
      <c r="A45" s="37">
        <v>43</v>
      </c>
      <c r="B45" s="1">
        <f ca="1" t="shared" si="0"/>
        <v>0.19186335992891834</v>
      </c>
      <c r="C45" s="34"/>
      <c r="D45" s="35"/>
      <c r="E45" s="35"/>
      <c r="F45" s="34"/>
      <c r="G45" s="34"/>
      <c r="H45" s="1"/>
      <c r="I45" s="73"/>
      <c r="J45" s="74"/>
      <c r="K45" s="73"/>
      <c r="L45" s="75"/>
    </row>
    <row r="46" spans="1:12" ht="12.75">
      <c r="A46" s="37">
        <v>44</v>
      </c>
      <c r="B46" s="1">
        <f ca="1" t="shared" si="0"/>
        <v>0.2622042152667865</v>
      </c>
      <c r="C46" s="34"/>
      <c r="D46" s="35"/>
      <c r="E46" s="35"/>
      <c r="F46" s="34"/>
      <c r="G46" s="34"/>
      <c r="H46" s="1"/>
      <c r="I46" s="73"/>
      <c r="J46" s="74"/>
      <c r="K46" s="73"/>
      <c r="L46" s="75"/>
    </row>
    <row r="47" spans="1:12" ht="12.75">
      <c r="A47" s="37">
        <v>45</v>
      </c>
      <c r="B47" s="1">
        <f ca="1" t="shared" si="0"/>
        <v>0.4549339340534546</v>
      </c>
      <c r="C47" s="34"/>
      <c r="D47" s="35"/>
      <c r="E47" s="35"/>
      <c r="F47" s="34"/>
      <c r="G47" s="34"/>
      <c r="H47" s="1"/>
      <c r="I47" s="73"/>
      <c r="J47" s="74"/>
      <c r="K47" s="73"/>
      <c r="L47" s="75"/>
    </row>
    <row r="48" spans="1:12" ht="12.75">
      <c r="A48" s="37">
        <v>46</v>
      </c>
      <c r="B48" s="1">
        <f ca="1" t="shared" si="0"/>
        <v>0.8813333439572628</v>
      </c>
      <c r="C48" s="34"/>
      <c r="D48" s="35"/>
      <c r="E48" s="35"/>
      <c r="F48" s="34"/>
      <c r="G48" s="34"/>
      <c r="H48" s="1"/>
      <c r="I48" s="73"/>
      <c r="J48" s="74"/>
      <c r="K48" s="73"/>
      <c r="L48" s="75"/>
    </row>
    <row r="49" spans="1:12" ht="12.75">
      <c r="A49" s="37">
        <v>47</v>
      </c>
      <c r="B49" s="1">
        <f ca="1" t="shared" si="0"/>
        <v>0.8782467470521418</v>
      </c>
      <c r="C49" s="34"/>
      <c r="D49" s="35"/>
      <c r="E49" s="35"/>
      <c r="F49" s="34"/>
      <c r="G49" s="34"/>
      <c r="H49" s="1"/>
      <c r="I49" s="73"/>
      <c r="J49" s="74"/>
      <c r="K49" s="73"/>
      <c r="L49" s="75"/>
    </row>
    <row r="50" spans="1:12" ht="12.75">
      <c r="A50" s="37">
        <v>48</v>
      </c>
      <c r="B50" s="1">
        <f ca="1" t="shared" si="0"/>
        <v>0.10843688338654323</v>
      </c>
      <c r="C50" s="34"/>
      <c r="D50" s="35"/>
      <c r="E50" s="35"/>
      <c r="F50" s="34"/>
      <c r="G50" s="34"/>
      <c r="H50" s="1"/>
      <c r="I50" s="73"/>
      <c r="J50" s="74"/>
      <c r="K50" s="73"/>
      <c r="L50" s="75"/>
    </row>
    <row r="51" spans="1:12" ht="12.75">
      <c r="A51" s="37">
        <v>49</v>
      </c>
      <c r="B51" s="1">
        <f ca="1" t="shared" si="0"/>
        <v>0.8072463709821127</v>
      </c>
      <c r="C51" s="34"/>
      <c r="D51" s="35"/>
      <c r="E51" s="35"/>
      <c r="F51" s="34"/>
      <c r="G51" s="34"/>
      <c r="H51" s="1"/>
      <c r="I51" s="73"/>
      <c r="J51" s="74"/>
      <c r="K51" s="73"/>
      <c r="L51" s="75"/>
    </row>
    <row r="52" spans="1:12" ht="12.75">
      <c r="A52" s="37">
        <v>50</v>
      </c>
      <c r="B52" s="1">
        <f ca="1" t="shared" si="0"/>
        <v>0.16331367071475222</v>
      </c>
      <c r="C52" s="34"/>
      <c r="D52" s="35"/>
      <c r="E52" s="35"/>
      <c r="F52" s="34"/>
      <c r="G52" s="34"/>
      <c r="H52" s="1"/>
      <c r="I52" s="73"/>
      <c r="J52" s="74"/>
      <c r="K52" s="73"/>
      <c r="L52" s="75"/>
    </row>
    <row r="53" spans="1:12" ht="12.75">
      <c r="A53" s="37">
        <v>51</v>
      </c>
      <c r="B53" s="1">
        <f ca="1" t="shared" si="0"/>
        <v>0.8551513570373483</v>
      </c>
      <c r="C53" s="34"/>
      <c r="D53" s="35"/>
      <c r="E53" s="35"/>
      <c r="F53" s="34"/>
      <c r="G53" s="34"/>
      <c r="H53" s="1"/>
      <c r="I53" s="73"/>
      <c r="J53" s="74"/>
      <c r="K53" s="73"/>
      <c r="L53" s="75"/>
    </row>
    <row r="54" spans="1:12" ht="12.75">
      <c r="A54" s="37">
        <v>52</v>
      </c>
      <c r="B54" s="1">
        <f ca="1" t="shared" si="0"/>
        <v>0.4372095625115442</v>
      </c>
      <c r="C54" s="34"/>
      <c r="D54" s="35"/>
      <c r="E54" s="35"/>
      <c r="F54" s="34"/>
      <c r="G54" s="34"/>
      <c r="H54" s="1"/>
      <c r="I54" s="73"/>
      <c r="J54" s="74"/>
      <c r="K54" s="73"/>
      <c r="L54" s="75"/>
    </row>
    <row r="55" spans="1:12" ht="12.75">
      <c r="A55" s="37">
        <v>53</v>
      </c>
      <c r="B55" s="1">
        <f ca="1" t="shared" si="0"/>
        <v>0.17750610380800058</v>
      </c>
      <c r="C55" s="34"/>
      <c r="D55" s="35"/>
      <c r="E55" s="35"/>
      <c r="F55" s="34"/>
      <c r="G55" s="34"/>
      <c r="H55" s="1"/>
      <c r="I55" s="73"/>
      <c r="J55" s="74"/>
      <c r="K55" s="73"/>
      <c r="L55" s="75"/>
    </row>
    <row r="56" spans="1:12" ht="12.75">
      <c r="A56" s="37">
        <v>54</v>
      </c>
      <c r="B56" s="1">
        <f ca="1" t="shared" si="0"/>
        <v>0.4008246097569952</v>
      </c>
      <c r="C56" s="34"/>
      <c r="D56" s="35"/>
      <c r="E56" s="35"/>
      <c r="F56" s="34"/>
      <c r="G56" s="34"/>
      <c r="H56" s="1"/>
      <c r="I56" s="73"/>
      <c r="J56" s="74"/>
      <c r="K56" s="73"/>
      <c r="L56" s="75"/>
    </row>
    <row r="57" spans="1:12" ht="12.75">
      <c r="A57" s="37">
        <v>55</v>
      </c>
      <c r="B57" s="1">
        <f ca="1" t="shared" si="0"/>
        <v>0.35337821805367753</v>
      </c>
      <c r="C57" s="34"/>
      <c r="D57" s="35"/>
      <c r="E57" s="35"/>
      <c r="F57" s="34"/>
      <c r="G57" s="34"/>
      <c r="H57" s="1"/>
      <c r="I57" s="73"/>
      <c r="J57" s="74"/>
      <c r="K57" s="73"/>
      <c r="L57" s="75"/>
    </row>
    <row r="58" spans="1:12" ht="12.75">
      <c r="A58" s="37">
        <v>56</v>
      </c>
      <c r="B58" s="1">
        <f ca="1" t="shared" si="0"/>
        <v>0.054431485427119064</v>
      </c>
      <c r="C58" s="34"/>
      <c r="D58" s="35"/>
      <c r="E58" s="35"/>
      <c r="F58" s="34"/>
      <c r="G58" s="34"/>
      <c r="H58" s="1"/>
      <c r="I58" s="73"/>
      <c r="J58" s="74"/>
      <c r="K58" s="73"/>
      <c r="L58" s="75"/>
    </row>
    <row r="59" spans="1:12" ht="12.75">
      <c r="A59" s="37">
        <v>57</v>
      </c>
      <c r="B59" s="1">
        <f ca="1" t="shared" si="0"/>
        <v>0.5448126743464627</v>
      </c>
      <c r="C59" s="34"/>
      <c r="D59" s="35"/>
      <c r="E59" s="35"/>
      <c r="F59" s="34"/>
      <c r="G59" s="34"/>
      <c r="H59" s="1"/>
      <c r="I59" s="73"/>
      <c r="J59" s="74"/>
      <c r="K59" s="73"/>
      <c r="L59" s="75"/>
    </row>
    <row r="60" spans="1:12" ht="12.75">
      <c r="A60" s="37">
        <v>58</v>
      </c>
      <c r="B60" s="1">
        <f ca="1" t="shared" si="0"/>
        <v>0.779879495623016</v>
      </c>
      <c r="C60" s="34"/>
      <c r="D60" s="35"/>
      <c r="E60" s="35"/>
      <c r="F60" s="34"/>
      <c r="G60" s="34"/>
      <c r="H60" s="1"/>
      <c r="I60" s="73"/>
      <c r="J60" s="74"/>
      <c r="K60" s="73"/>
      <c r="L60" s="75"/>
    </row>
    <row r="61" spans="1:12" ht="12.75">
      <c r="A61" s="37">
        <v>59</v>
      </c>
      <c r="B61" s="1">
        <f ca="1" t="shared" si="0"/>
        <v>0.599921904620417</v>
      </c>
      <c r="C61" s="34"/>
      <c r="D61" s="35"/>
      <c r="E61" s="35"/>
      <c r="F61" s="34"/>
      <c r="G61" s="34"/>
      <c r="H61" s="1"/>
      <c r="I61" s="73"/>
      <c r="J61" s="74"/>
      <c r="K61" s="73"/>
      <c r="L61" s="75"/>
    </row>
    <row r="62" spans="1:12" ht="12.75">
      <c r="A62" s="37">
        <v>60</v>
      </c>
      <c r="B62" s="1">
        <f ca="1" t="shared" si="0"/>
        <v>0.35848686067410185</v>
      </c>
      <c r="C62" s="34"/>
      <c r="D62" s="35"/>
      <c r="E62" s="35"/>
      <c r="F62" s="34"/>
      <c r="G62" s="34"/>
      <c r="H62" s="1"/>
      <c r="I62" s="73"/>
      <c r="J62" s="74"/>
      <c r="K62" s="73"/>
      <c r="L62" s="75"/>
    </row>
    <row r="63" spans="1:12" ht="12.75">
      <c r="A63" s="37">
        <v>61</v>
      </c>
      <c r="B63" s="1">
        <f ca="1" t="shared" si="0"/>
        <v>0.009576379254298217</v>
      </c>
      <c r="C63" s="34"/>
      <c r="D63" s="35"/>
      <c r="E63" s="35"/>
      <c r="F63" s="34"/>
      <c r="G63" s="34"/>
      <c r="H63" s="1"/>
      <c r="I63" s="73"/>
      <c r="J63" s="74"/>
      <c r="K63" s="73"/>
      <c r="L63" s="75"/>
    </row>
    <row r="64" spans="1:12" ht="12.75">
      <c r="A64" s="37">
        <v>62</v>
      </c>
      <c r="B64" s="1">
        <f ca="1" t="shared" si="0"/>
        <v>0.7371030502921478</v>
      </c>
      <c r="C64" s="34"/>
      <c r="D64" s="35"/>
      <c r="E64" s="35"/>
      <c r="F64" s="34"/>
      <c r="G64" s="34"/>
      <c r="H64" s="1"/>
      <c r="I64" s="73"/>
      <c r="J64" s="74"/>
      <c r="K64" s="73"/>
      <c r="L64" s="75"/>
    </row>
    <row r="65" spans="1:12" ht="12.75">
      <c r="A65" s="37">
        <v>63</v>
      </c>
      <c r="B65" s="1">
        <f ca="1" t="shared" si="0"/>
        <v>0.20511099381268427</v>
      </c>
      <c r="C65" s="34"/>
      <c r="D65" s="35"/>
      <c r="E65" s="35"/>
      <c r="F65" s="34"/>
      <c r="G65" s="34"/>
      <c r="H65" s="1"/>
      <c r="I65" s="73"/>
      <c r="J65" s="74"/>
      <c r="K65" s="73"/>
      <c r="L65" s="75"/>
    </row>
    <row r="66" spans="1:12" ht="12.75">
      <c r="A66" s="37">
        <v>64</v>
      </c>
      <c r="B66" s="1">
        <f ca="1" t="shared" si="0"/>
        <v>0.319112950269937</v>
      </c>
      <c r="C66" s="34"/>
      <c r="D66" s="35"/>
      <c r="E66" s="35"/>
      <c r="F66" s="34"/>
      <c r="G66" s="34"/>
      <c r="H66" s="1"/>
      <c r="I66" s="73"/>
      <c r="J66" s="74"/>
      <c r="K66" s="73"/>
      <c r="L66" s="75"/>
    </row>
    <row r="67" spans="1:12" ht="12.75">
      <c r="A67" s="37">
        <v>65</v>
      </c>
      <c r="B67" s="1">
        <f aca="true" ca="1" t="shared" si="1" ref="B67:B130">RAND()</f>
        <v>0.10589019256029664</v>
      </c>
      <c r="C67" s="34"/>
      <c r="D67" s="35"/>
      <c r="E67" s="35"/>
      <c r="F67" s="34"/>
      <c r="G67" s="34"/>
      <c r="H67" s="1"/>
      <c r="I67" s="73"/>
      <c r="J67" s="74"/>
      <c r="K67" s="73"/>
      <c r="L67" s="75"/>
    </row>
    <row r="68" spans="1:12" ht="12.75">
      <c r="A68" s="37">
        <v>66</v>
      </c>
      <c r="B68" s="1">
        <f ca="1" t="shared" si="1"/>
        <v>0.21426536243837901</v>
      </c>
      <c r="C68" s="34"/>
      <c r="D68" s="35"/>
      <c r="E68" s="35"/>
      <c r="F68" s="34"/>
      <c r="G68" s="34"/>
      <c r="H68" s="1"/>
      <c r="I68" s="73"/>
      <c r="J68" s="74"/>
      <c r="K68" s="73"/>
      <c r="L68" s="75"/>
    </row>
    <row r="69" spans="1:12" ht="12.75">
      <c r="A69" s="37">
        <v>67</v>
      </c>
      <c r="B69" s="1">
        <f ca="1" t="shared" si="1"/>
        <v>0.38773061928573194</v>
      </c>
      <c r="C69" s="34"/>
      <c r="D69" s="35"/>
      <c r="E69" s="35"/>
      <c r="F69" s="34"/>
      <c r="G69" s="34"/>
      <c r="H69" s="1"/>
      <c r="I69" s="73"/>
      <c r="J69" s="74"/>
      <c r="K69" s="73"/>
      <c r="L69" s="75"/>
    </row>
    <row r="70" spans="1:12" ht="12.75">
      <c r="A70" s="37">
        <v>68</v>
      </c>
      <c r="B70" s="1">
        <f ca="1" t="shared" si="1"/>
        <v>0.5622998870514797</v>
      </c>
      <c r="C70" s="34"/>
      <c r="D70" s="35"/>
      <c r="E70" s="35"/>
      <c r="F70" s="34"/>
      <c r="G70" s="34"/>
      <c r="H70" s="1"/>
      <c r="I70" s="73"/>
      <c r="J70" s="74"/>
      <c r="K70" s="73"/>
      <c r="L70" s="75"/>
    </row>
    <row r="71" spans="1:12" ht="12.75">
      <c r="A71" s="37">
        <v>69</v>
      </c>
      <c r="B71" s="1">
        <f ca="1" t="shared" si="1"/>
        <v>0.8633638796161658</v>
      </c>
      <c r="C71" s="34"/>
      <c r="D71" s="35"/>
      <c r="E71" s="35"/>
      <c r="F71" s="34"/>
      <c r="G71" s="34"/>
      <c r="H71" s="1"/>
      <c r="I71" s="73"/>
      <c r="J71" s="74"/>
      <c r="K71" s="73"/>
      <c r="L71" s="75"/>
    </row>
    <row r="72" spans="1:12" ht="12.75">
      <c r="A72" s="37">
        <v>70</v>
      </c>
      <c r="B72" s="1">
        <f ca="1" t="shared" si="1"/>
        <v>0.6486960285521715</v>
      </c>
      <c r="C72" s="34"/>
      <c r="D72" s="35"/>
      <c r="E72" s="35"/>
      <c r="F72" s="34"/>
      <c r="G72" s="34"/>
      <c r="H72" s="1"/>
      <c r="I72" s="73"/>
      <c r="J72" s="74"/>
      <c r="K72" s="73"/>
      <c r="L72" s="75"/>
    </row>
    <row r="73" spans="1:12" ht="12.75">
      <c r="A73" s="37">
        <v>71</v>
      </c>
      <c r="B73" s="1">
        <f ca="1" t="shared" si="1"/>
        <v>0.4225434995143158</v>
      </c>
      <c r="C73" s="34"/>
      <c r="D73" s="35"/>
      <c r="E73" s="35"/>
      <c r="F73" s="34"/>
      <c r="G73" s="34"/>
      <c r="H73" s="1"/>
      <c r="I73" s="73"/>
      <c r="J73" s="74"/>
      <c r="K73" s="73"/>
      <c r="L73" s="75"/>
    </row>
    <row r="74" spans="1:12" ht="12.75">
      <c r="A74" s="37">
        <v>72</v>
      </c>
      <c r="B74" s="1">
        <f ca="1" t="shared" si="1"/>
        <v>0.9173298867480364</v>
      </c>
      <c r="C74" s="34"/>
      <c r="D74" s="35"/>
      <c r="E74" s="35"/>
      <c r="F74" s="34"/>
      <c r="G74" s="34"/>
      <c r="H74" s="1"/>
      <c r="I74" s="73"/>
      <c r="J74" s="74"/>
      <c r="K74" s="73"/>
      <c r="L74" s="75"/>
    </row>
    <row r="75" spans="1:12" ht="12.75">
      <c r="A75" s="37">
        <v>73</v>
      </c>
      <c r="B75" s="1">
        <f ca="1" t="shared" si="1"/>
        <v>0.07671736479913482</v>
      </c>
      <c r="C75" s="34"/>
      <c r="D75" s="35"/>
      <c r="E75" s="35"/>
      <c r="F75" s="34"/>
      <c r="G75" s="34"/>
      <c r="H75" s="1"/>
      <c r="I75" s="73"/>
      <c r="J75" s="74"/>
      <c r="K75" s="73"/>
      <c r="L75" s="75"/>
    </row>
    <row r="76" spans="1:12" ht="12.75">
      <c r="A76" s="37">
        <v>74</v>
      </c>
      <c r="B76" s="1">
        <f ca="1" t="shared" si="1"/>
        <v>0.42981510871858575</v>
      </c>
      <c r="C76" s="34"/>
      <c r="D76" s="35"/>
      <c r="E76" s="35"/>
      <c r="F76" s="34"/>
      <c r="G76" s="34"/>
      <c r="H76" s="1"/>
      <c r="I76" s="73"/>
      <c r="J76" s="74"/>
      <c r="K76" s="73"/>
      <c r="L76" s="75"/>
    </row>
    <row r="77" spans="1:12" ht="12.75">
      <c r="A77" s="37">
        <v>75</v>
      </c>
      <c r="B77" s="1">
        <f ca="1" t="shared" si="1"/>
        <v>0.32289100529177484</v>
      </c>
      <c r="C77" s="34"/>
      <c r="D77" s="35"/>
      <c r="E77" s="35"/>
      <c r="F77" s="34"/>
      <c r="G77" s="34"/>
      <c r="H77" s="1"/>
      <c r="I77" s="73"/>
      <c r="J77" s="74"/>
      <c r="K77" s="73"/>
      <c r="L77" s="75"/>
    </row>
    <row r="78" spans="1:12" ht="12.75">
      <c r="A78" s="37">
        <v>76</v>
      </c>
      <c r="B78" s="1">
        <f ca="1" t="shared" si="1"/>
        <v>0.28072948101803075</v>
      </c>
      <c r="C78" s="34"/>
      <c r="D78" s="35"/>
      <c r="E78" s="35"/>
      <c r="F78" s="34"/>
      <c r="G78" s="34"/>
      <c r="H78" s="1"/>
      <c r="I78" s="73"/>
      <c r="J78" s="74"/>
      <c r="K78" s="73"/>
      <c r="L78" s="75"/>
    </row>
    <row r="79" spans="1:12" ht="12.75">
      <c r="A79" s="37">
        <v>77</v>
      </c>
      <c r="B79" s="1">
        <f ca="1" t="shared" si="1"/>
        <v>0.7124449608122523</v>
      </c>
      <c r="C79" s="34"/>
      <c r="D79" s="35"/>
      <c r="E79" s="35"/>
      <c r="F79" s="34"/>
      <c r="G79" s="34"/>
      <c r="H79" s="1"/>
      <c r="I79" s="73"/>
      <c r="J79" s="74"/>
      <c r="K79" s="73"/>
      <c r="L79" s="75"/>
    </row>
    <row r="80" spans="1:12" ht="12.75">
      <c r="A80" s="37">
        <v>78</v>
      </c>
      <c r="B80" s="1">
        <f ca="1" t="shared" si="1"/>
        <v>0.6822125989749654</v>
      </c>
      <c r="C80" s="34"/>
      <c r="D80" s="35"/>
      <c r="E80" s="35"/>
      <c r="F80" s="34"/>
      <c r="G80" s="34"/>
      <c r="H80" s="1"/>
      <c r="I80" s="73"/>
      <c r="J80" s="74"/>
      <c r="K80" s="73"/>
      <c r="L80" s="75"/>
    </row>
    <row r="81" spans="1:12" ht="12.75">
      <c r="A81" s="37">
        <v>79</v>
      </c>
      <c r="B81" s="1">
        <f ca="1" t="shared" si="1"/>
        <v>0.922045593836657</v>
      </c>
      <c r="C81" s="34"/>
      <c r="D81" s="35"/>
      <c r="E81" s="35"/>
      <c r="F81" s="34"/>
      <c r="G81" s="34"/>
      <c r="H81" s="1"/>
      <c r="I81" s="73"/>
      <c r="J81" s="74"/>
      <c r="K81" s="73"/>
      <c r="L81" s="75"/>
    </row>
    <row r="82" spans="1:12" ht="12.75">
      <c r="A82" s="37">
        <v>80</v>
      </c>
      <c r="B82" s="1">
        <f ca="1" t="shared" si="1"/>
        <v>0.11743068920457223</v>
      </c>
      <c r="C82" s="34"/>
      <c r="D82" s="35"/>
      <c r="E82" s="35"/>
      <c r="F82" s="34"/>
      <c r="G82" s="34"/>
      <c r="H82" s="1"/>
      <c r="I82" s="73"/>
      <c r="J82" s="74"/>
      <c r="K82" s="73"/>
      <c r="L82" s="75"/>
    </row>
    <row r="83" spans="1:12" ht="12.75">
      <c r="A83" s="37">
        <v>81</v>
      </c>
      <c r="B83" s="1">
        <f ca="1" t="shared" si="1"/>
        <v>0.9353740297346347</v>
      </c>
      <c r="C83" s="34"/>
      <c r="D83" s="35"/>
      <c r="E83" s="35"/>
      <c r="F83" s="34"/>
      <c r="G83" s="34"/>
      <c r="H83" s="1"/>
      <c r="I83" s="73"/>
      <c r="J83" s="74"/>
      <c r="K83" s="73"/>
      <c r="L83" s="75"/>
    </row>
    <row r="84" spans="1:12" ht="12.75">
      <c r="A84" s="37">
        <v>82</v>
      </c>
      <c r="B84" s="1">
        <f ca="1" t="shared" si="1"/>
        <v>0.6027756584234858</v>
      </c>
      <c r="C84" s="34"/>
      <c r="D84" s="35"/>
      <c r="E84" s="35"/>
      <c r="F84" s="34"/>
      <c r="G84" s="34"/>
      <c r="H84" s="1"/>
      <c r="I84" s="73"/>
      <c r="J84" s="74"/>
      <c r="K84" s="73"/>
      <c r="L84" s="75"/>
    </row>
    <row r="85" spans="1:12" ht="12.75">
      <c r="A85" s="37">
        <v>83</v>
      </c>
      <c r="B85" s="1">
        <f ca="1" t="shared" si="1"/>
        <v>0.2697013362863121</v>
      </c>
      <c r="C85" s="34"/>
      <c r="D85" s="35"/>
      <c r="E85" s="35"/>
      <c r="F85" s="34"/>
      <c r="G85" s="34"/>
      <c r="H85" s="1"/>
      <c r="I85" s="73"/>
      <c r="J85" s="74"/>
      <c r="K85" s="73"/>
      <c r="L85" s="75"/>
    </row>
    <row r="86" spans="1:12" ht="12.75">
      <c r="A86" s="37">
        <v>84</v>
      </c>
      <c r="B86" s="1">
        <f ca="1" t="shared" si="1"/>
        <v>0.25778856948638595</v>
      </c>
      <c r="C86" s="34"/>
      <c r="D86" s="35"/>
      <c r="E86" s="35"/>
      <c r="F86" s="34"/>
      <c r="G86" s="34"/>
      <c r="H86" s="1"/>
      <c r="I86" s="73"/>
      <c r="J86" s="74"/>
      <c r="K86" s="73"/>
      <c r="L86" s="75"/>
    </row>
    <row r="87" spans="1:12" ht="12.75">
      <c r="A87" s="37">
        <v>85</v>
      </c>
      <c r="B87" s="1">
        <f ca="1" t="shared" si="1"/>
        <v>0.8235865475579702</v>
      </c>
      <c r="C87" s="34"/>
      <c r="D87" s="35"/>
      <c r="E87" s="35"/>
      <c r="F87" s="34"/>
      <c r="G87" s="34"/>
      <c r="H87" s="1"/>
      <c r="I87" s="73"/>
      <c r="J87" s="74"/>
      <c r="K87" s="73"/>
      <c r="L87" s="75"/>
    </row>
    <row r="88" spans="1:12" ht="12.75">
      <c r="A88" s="37">
        <v>86</v>
      </c>
      <c r="B88" s="1">
        <f ca="1" t="shared" si="1"/>
        <v>0.7049710756868135</v>
      </c>
      <c r="C88" s="34"/>
      <c r="D88" s="35"/>
      <c r="E88" s="35"/>
      <c r="F88" s="34"/>
      <c r="G88" s="34"/>
      <c r="H88" s="1"/>
      <c r="I88" s="73"/>
      <c r="J88" s="74"/>
      <c r="K88" s="73"/>
      <c r="L88" s="75"/>
    </row>
    <row r="89" spans="1:12" ht="12.75">
      <c r="A89" s="37">
        <v>87</v>
      </c>
      <c r="B89" s="1">
        <f ca="1" t="shared" si="1"/>
        <v>0.2707275086062033</v>
      </c>
      <c r="C89" s="34"/>
      <c r="D89" s="35"/>
      <c r="E89" s="35"/>
      <c r="F89" s="34"/>
      <c r="G89" s="34"/>
      <c r="H89" s="1"/>
      <c r="I89" s="73"/>
      <c r="J89" s="74"/>
      <c r="K89" s="73"/>
      <c r="L89" s="75"/>
    </row>
    <row r="90" spans="1:12" ht="12.75">
      <c r="A90" s="37">
        <v>88</v>
      </c>
      <c r="B90" s="1">
        <f ca="1" t="shared" si="1"/>
        <v>0.6225967012263958</v>
      </c>
      <c r="C90" s="34"/>
      <c r="D90" s="35"/>
      <c r="E90" s="35"/>
      <c r="F90" s="34"/>
      <c r="G90" s="34"/>
      <c r="H90" s="1"/>
      <c r="I90" s="73"/>
      <c r="J90" s="74"/>
      <c r="K90" s="73"/>
      <c r="L90" s="75"/>
    </row>
    <row r="91" spans="1:12" ht="12.75">
      <c r="A91" s="37">
        <v>89</v>
      </c>
      <c r="B91" s="1">
        <f ca="1" t="shared" si="1"/>
        <v>0.8208276850531098</v>
      </c>
      <c r="C91" s="34"/>
      <c r="D91" s="35"/>
      <c r="E91" s="35"/>
      <c r="F91" s="34"/>
      <c r="G91" s="34"/>
      <c r="H91" s="1"/>
      <c r="I91" s="73"/>
      <c r="J91" s="74"/>
      <c r="K91" s="73"/>
      <c r="L91" s="75"/>
    </row>
    <row r="92" spans="1:12" ht="12.75">
      <c r="A92" s="37">
        <v>90</v>
      </c>
      <c r="B92" s="1">
        <f ca="1" t="shared" si="1"/>
        <v>0.6800241449340652</v>
      </c>
      <c r="C92" s="34"/>
      <c r="D92" s="35"/>
      <c r="E92" s="35"/>
      <c r="F92" s="34"/>
      <c r="G92" s="34"/>
      <c r="H92" s="1"/>
      <c r="I92" s="73"/>
      <c r="J92" s="74"/>
      <c r="K92" s="73"/>
      <c r="L92" s="75"/>
    </row>
    <row r="93" spans="1:12" ht="12.75">
      <c r="A93" s="37">
        <v>91</v>
      </c>
      <c r="B93" s="1">
        <f ca="1" t="shared" si="1"/>
        <v>0.9014099831348386</v>
      </c>
      <c r="C93" s="34"/>
      <c r="D93" s="35"/>
      <c r="E93" s="35"/>
      <c r="F93" s="34"/>
      <c r="G93" s="34"/>
      <c r="H93" s="1"/>
      <c r="I93" s="73"/>
      <c r="J93" s="74"/>
      <c r="K93" s="73"/>
      <c r="L93" s="75"/>
    </row>
    <row r="94" spans="1:12" ht="12.75">
      <c r="A94" s="37">
        <v>92</v>
      </c>
      <c r="B94" s="1">
        <f ca="1" t="shared" si="1"/>
        <v>0.9248372776647698</v>
      </c>
      <c r="C94" s="34"/>
      <c r="D94" s="35"/>
      <c r="E94" s="35"/>
      <c r="F94" s="34"/>
      <c r="G94" s="34"/>
      <c r="H94" s="1"/>
      <c r="I94" s="73"/>
      <c r="J94" s="74"/>
      <c r="K94" s="73"/>
      <c r="L94" s="75"/>
    </row>
    <row r="95" spans="1:12" ht="12.75">
      <c r="A95" s="37">
        <v>93</v>
      </c>
      <c r="B95" s="1">
        <f ca="1" t="shared" si="1"/>
        <v>0.327410687384565</v>
      </c>
      <c r="C95" s="34"/>
      <c r="D95" s="35"/>
      <c r="E95" s="35"/>
      <c r="F95" s="34"/>
      <c r="G95" s="34"/>
      <c r="H95" s="1"/>
      <c r="I95" s="73"/>
      <c r="J95" s="74"/>
      <c r="K95" s="73"/>
      <c r="L95" s="75"/>
    </row>
    <row r="96" spans="1:12" ht="12.75">
      <c r="A96" s="37">
        <v>94</v>
      </c>
      <c r="B96" s="1">
        <f ca="1" t="shared" si="1"/>
        <v>0.7692435880873139</v>
      </c>
      <c r="C96" s="34"/>
      <c r="D96" s="35"/>
      <c r="E96" s="35"/>
      <c r="F96" s="34"/>
      <c r="G96" s="34"/>
      <c r="H96" s="1"/>
      <c r="I96" s="73"/>
      <c r="J96" s="74"/>
      <c r="K96" s="73"/>
      <c r="L96" s="75"/>
    </row>
    <row r="97" spans="1:12" ht="12.75">
      <c r="A97" s="37">
        <v>95</v>
      </c>
      <c r="B97" s="1">
        <f ca="1" t="shared" si="1"/>
        <v>0.745112866707927</v>
      </c>
      <c r="C97" s="34"/>
      <c r="D97" s="35"/>
      <c r="E97" s="35"/>
      <c r="F97" s="34"/>
      <c r="G97" s="34"/>
      <c r="H97" s="1"/>
      <c r="I97" s="73"/>
      <c r="J97" s="74"/>
      <c r="K97" s="73"/>
      <c r="L97" s="75"/>
    </row>
    <row r="98" spans="1:12" ht="12.75">
      <c r="A98" s="37">
        <v>96</v>
      </c>
      <c r="B98" s="1">
        <f ca="1" t="shared" si="1"/>
        <v>0.16181248464833153</v>
      </c>
      <c r="C98" s="34"/>
      <c r="D98" s="35"/>
      <c r="E98" s="35"/>
      <c r="F98" s="34"/>
      <c r="G98" s="34"/>
      <c r="H98" s="1"/>
      <c r="I98" s="73"/>
      <c r="J98" s="74"/>
      <c r="K98" s="73"/>
      <c r="L98" s="75"/>
    </row>
    <row r="99" spans="1:12" ht="12.75">
      <c r="A99" s="37">
        <v>97</v>
      </c>
      <c r="B99" s="1">
        <f ca="1" t="shared" si="1"/>
        <v>0.221072284633554</v>
      </c>
      <c r="C99" s="34"/>
      <c r="D99" s="35"/>
      <c r="E99" s="35"/>
      <c r="F99" s="34"/>
      <c r="G99" s="34"/>
      <c r="H99" s="1"/>
      <c r="I99" s="73"/>
      <c r="J99" s="74"/>
      <c r="K99" s="73"/>
      <c r="L99" s="75"/>
    </row>
    <row r="100" spans="1:12" ht="12.75">
      <c r="A100" s="37">
        <v>98</v>
      </c>
      <c r="B100" s="1">
        <f ca="1" t="shared" si="1"/>
        <v>0.1639105671611656</v>
      </c>
      <c r="C100" s="34"/>
      <c r="D100" s="35"/>
      <c r="E100" s="35"/>
      <c r="F100" s="34"/>
      <c r="G100" s="34"/>
      <c r="H100" s="1"/>
      <c r="I100" s="73"/>
      <c r="J100" s="74"/>
      <c r="K100" s="73"/>
      <c r="L100" s="75"/>
    </row>
    <row r="101" spans="1:12" ht="12.75">
      <c r="A101" s="37">
        <v>99</v>
      </c>
      <c r="B101" s="1">
        <f ca="1" t="shared" si="1"/>
        <v>0.2233296655889685</v>
      </c>
      <c r="C101" s="34"/>
      <c r="D101" s="35"/>
      <c r="E101" s="35"/>
      <c r="F101" s="34"/>
      <c r="G101" s="34"/>
      <c r="H101" s="1"/>
      <c r="I101" s="73"/>
      <c r="J101" s="74"/>
      <c r="K101" s="73"/>
      <c r="L101" s="75"/>
    </row>
    <row r="102" spans="1:12" ht="12.75">
      <c r="A102" s="37">
        <v>100</v>
      </c>
      <c r="B102" s="1">
        <f ca="1" t="shared" si="1"/>
        <v>0.6491227733628417</v>
      </c>
      <c r="C102" s="34"/>
      <c r="D102" s="35"/>
      <c r="E102" s="35"/>
      <c r="F102" s="34"/>
      <c r="G102" s="34"/>
      <c r="H102" s="1"/>
      <c r="I102" s="73"/>
      <c r="J102" s="74"/>
      <c r="K102" s="73"/>
      <c r="L102" s="75"/>
    </row>
    <row r="103" spans="1:12" ht="12.75">
      <c r="A103" s="37">
        <v>101</v>
      </c>
      <c r="B103" s="1">
        <f ca="1" t="shared" si="1"/>
        <v>0.09038789393934543</v>
      </c>
      <c r="C103" s="34"/>
      <c r="D103" s="35"/>
      <c r="E103" s="35"/>
      <c r="F103" s="34"/>
      <c r="G103" s="34"/>
      <c r="H103" s="1"/>
      <c r="I103" s="73"/>
      <c r="J103" s="74"/>
      <c r="K103" s="73"/>
      <c r="L103" s="75"/>
    </row>
    <row r="104" spans="1:12" ht="12.75">
      <c r="A104" s="37">
        <v>102</v>
      </c>
      <c r="B104" s="1">
        <f ca="1" t="shared" si="1"/>
        <v>0.17199931850092254</v>
      </c>
      <c r="C104" s="34"/>
      <c r="D104" s="35"/>
      <c r="E104" s="35"/>
      <c r="F104" s="34"/>
      <c r="G104" s="34"/>
      <c r="H104" s="1"/>
      <c r="I104" s="73"/>
      <c r="J104" s="74"/>
      <c r="K104" s="73"/>
      <c r="L104" s="75"/>
    </row>
    <row r="105" spans="1:12" ht="12.75">
      <c r="A105" s="37">
        <v>103</v>
      </c>
      <c r="B105" s="1">
        <f ca="1" t="shared" si="1"/>
        <v>0.7828837530578072</v>
      </c>
      <c r="C105" s="34"/>
      <c r="D105" s="35"/>
      <c r="E105" s="35"/>
      <c r="F105" s="34"/>
      <c r="G105" s="34"/>
      <c r="H105" s="1"/>
      <c r="I105" s="73"/>
      <c r="J105" s="74"/>
      <c r="K105" s="73"/>
      <c r="L105" s="75"/>
    </row>
    <row r="106" spans="1:12" ht="12.75">
      <c r="A106" s="37">
        <v>104</v>
      </c>
      <c r="B106" s="1">
        <f ca="1" t="shared" si="1"/>
        <v>0.3017471176392845</v>
      </c>
      <c r="C106" s="34"/>
      <c r="D106" s="35"/>
      <c r="E106" s="35"/>
      <c r="F106" s="34"/>
      <c r="G106" s="34"/>
      <c r="H106" s="1"/>
      <c r="I106" s="73"/>
      <c r="J106" s="74"/>
      <c r="K106" s="73"/>
      <c r="L106" s="75"/>
    </row>
    <row r="107" spans="1:12" ht="12.75">
      <c r="A107" s="37">
        <v>105</v>
      </c>
      <c r="B107" s="1">
        <f ca="1" t="shared" si="1"/>
        <v>0.6772502922431762</v>
      </c>
      <c r="C107" s="34"/>
      <c r="D107" s="35"/>
      <c r="E107" s="35"/>
      <c r="F107" s="34"/>
      <c r="G107" s="34"/>
      <c r="H107" s="1"/>
      <c r="I107" s="73"/>
      <c r="J107" s="74"/>
      <c r="K107" s="73"/>
      <c r="L107" s="75"/>
    </row>
    <row r="108" spans="1:12" ht="12.75">
      <c r="A108" s="37">
        <v>106</v>
      </c>
      <c r="B108" s="1">
        <f ca="1" t="shared" si="1"/>
        <v>0.12646143498398676</v>
      </c>
      <c r="C108" s="34"/>
      <c r="D108" s="35"/>
      <c r="E108" s="35"/>
      <c r="F108" s="34"/>
      <c r="G108" s="34"/>
      <c r="H108" s="1"/>
      <c r="I108" s="73"/>
      <c r="J108" s="74"/>
      <c r="K108" s="73"/>
      <c r="L108" s="75"/>
    </row>
    <row r="109" spans="1:12" ht="12.75">
      <c r="A109" s="37">
        <v>107</v>
      </c>
      <c r="B109" s="1">
        <f ca="1" t="shared" si="1"/>
        <v>0.402966613098392</v>
      </c>
      <c r="C109" s="34"/>
      <c r="D109" s="35"/>
      <c r="E109" s="35"/>
      <c r="F109" s="34"/>
      <c r="G109" s="34"/>
      <c r="H109" s="1"/>
      <c r="I109" s="73"/>
      <c r="J109" s="74"/>
      <c r="K109" s="73"/>
      <c r="L109" s="75"/>
    </row>
    <row r="110" spans="1:12" ht="12.75">
      <c r="A110" s="37">
        <v>108</v>
      </c>
      <c r="B110" s="1">
        <f ca="1" t="shared" si="1"/>
        <v>0.15590385363809878</v>
      </c>
      <c r="C110" s="34"/>
      <c r="D110" s="35"/>
      <c r="E110" s="35"/>
      <c r="F110" s="34"/>
      <c r="G110" s="34"/>
      <c r="H110" s="1"/>
      <c r="I110" s="73"/>
      <c r="J110" s="74"/>
      <c r="K110" s="73"/>
      <c r="L110" s="75"/>
    </row>
    <row r="111" spans="1:12" ht="12.75">
      <c r="A111" s="37">
        <v>109</v>
      </c>
      <c r="B111" s="1">
        <f ca="1" t="shared" si="1"/>
        <v>0.79079460875163</v>
      </c>
      <c r="C111" s="34"/>
      <c r="D111" s="35"/>
      <c r="E111" s="35"/>
      <c r="F111" s="34"/>
      <c r="G111" s="34"/>
      <c r="H111" s="1"/>
      <c r="I111" s="73"/>
      <c r="J111" s="74"/>
      <c r="K111" s="73"/>
      <c r="L111" s="75"/>
    </row>
    <row r="112" spans="1:12" ht="12.75">
      <c r="A112" s="37">
        <v>110</v>
      </c>
      <c r="B112" s="1">
        <f ca="1" t="shared" si="1"/>
        <v>0.33405879471115707</v>
      </c>
      <c r="C112" s="34"/>
      <c r="D112" s="35"/>
      <c r="E112" s="35"/>
      <c r="F112" s="34"/>
      <c r="G112" s="34"/>
      <c r="H112" s="1"/>
      <c r="I112" s="73"/>
      <c r="J112" s="74"/>
      <c r="K112" s="73"/>
      <c r="L112" s="75"/>
    </row>
    <row r="113" spans="1:12" ht="12.75">
      <c r="A113" s="37">
        <v>111</v>
      </c>
      <c r="B113" s="1">
        <f ca="1" t="shared" si="1"/>
        <v>0.04397234470099187</v>
      </c>
      <c r="C113" s="34"/>
      <c r="D113" s="35"/>
      <c r="E113" s="35"/>
      <c r="F113" s="34"/>
      <c r="G113" s="34"/>
      <c r="H113" s="1"/>
      <c r="I113" s="73"/>
      <c r="J113" s="74"/>
      <c r="K113" s="73"/>
      <c r="L113" s="75"/>
    </row>
    <row r="114" spans="1:12" ht="12.75">
      <c r="A114" s="37">
        <v>112</v>
      </c>
      <c r="B114" s="1">
        <f ca="1" t="shared" si="1"/>
        <v>0.6316416734721688</v>
      </c>
      <c r="C114" s="34"/>
      <c r="D114" s="35"/>
      <c r="E114" s="35"/>
      <c r="F114" s="34"/>
      <c r="G114" s="34"/>
      <c r="H114" s="1"/>
      <c r="I114" s="73"/>
      <c r="J114" s="74"/>
      <c r="K114" s="73"/>
      <c r="L114" s="75"/>
    </row>
    <row r="115" spans="1:12" ht="12.75">
      <c r="A115" s="37">
        <v>113</v>
      </c>
      <c r="B115" s="1">
        <f ca="1" t="shared" si="1"/>
        <v>0.7627518171712457</v>
      </c>
      <c r="C115" s="34"/>
      <c r="D115" s="35"/>
      <c r="E115" s="35"/>
      <c r="F115" s="34"/>
      <c r="G115" s="34"/>
      <c r="H115" s="1"/>
      <c r="I115" s="73"/>
      <c r="J115" s="74"/>
      <c r="K115" s="73"/>
      <c r="L115" s="75"/>
    </row>
    <row r="116" spans="1:12" ht="12.75">
      <c r="A116" s="37">
        <v>114</v>
      </c>
      <c r="B116" s="1">
        <f ca="1" t="shared" si="1"/>
        <v>0.4004551277524415</v>
      </c>
      <c r="C116" s="34"/>
      <c r="D116" s="35"/>
      <c r="E116" s="35"/>
      <c r="F116" s="34"/>
      <c r="G116" s="34"/>
      <c r="H116" s="1"/>
      <c r="I116" s="73"/>
      <c r="J116" s="74"/>
      <c r="K116" s="73"/>
      <c r="L116" s="75"/>
    </row>
    <row r="117" spans="1:12" ht="12.75">
      <c r="A117" s="37">
        <v>115</v>
      </c>
      <c r="B117" s="1">
        <f ca="1" t="shared" si="1"/>
        <v>0.47245087578855505</v>
      </c>
      <c r="C117" s="34"/>
      <c r="D117" s="35"/>
      <c r="E117" s="35"/>
      <c r="F117" s="34"/>
      <c r="G117" s="34"/>
      <c r="H117" s="1"/>
      <c r="I117" s="73"/>
      <c r="J117" s="74"/>
      <c r="K117" s="73"/>
      <c r="L117" s="75"/>
    </row>
    <row r="118" spans="1:12" ht="12.75">
      <c r="A118" s="37">
        <v>116</v>
      </c>
      <c r="B118" s="1">
        <f ca="1" t="shared" si="1"/>
        <v>0.34100566598452886</v>
      </c>
      <c r="C118" s="34"/>
      <c r="D118" s="35"/>
      <c r="E118" s="35"/>
      <c r="F118" s="34"/>
      <c r="G118" s="34"/>
      <c r="H118" s="1"/>
      <c r="I118" s="73"/>
      <c r="J118" s="74"/>
      <c r="K118" s="73"/>
      <c r="L118" s="75"/>
    </row>
    <row r="119" spans="1:12" ht="12.75">
      <c r="A119" s="37">
        <v>117</v>
      </c>
      <c r="B119" s="1">
        <f ca="1" t="shared" si="1"/>
        <v>0.9934805278082348</v>
      </c>
      <c r="C119" s="34"/>
      <c r="D119" s="35"/>
      <c r="E119" s="35"/>
      <c r="F119" s="34"/>
      <c r="G119" s="34"/>
      <c r="H119" s="1"/>
      <c r="I119" s="73"/>
      <c r="J119" s="74"/>
      <c r="K119" s="73"/>
      <c r="L119" s="75"/>
    </row>
    <row r="120" spans="1:12" ht="12.75">
      <c r="A120" s="37">
        <v>118</v>
      </c>
      <c r="B120" s="1">
        <f ca="1" t="shared" si="1"/>
        <v>0.5233242883490936</v>
      </c>
      <c r="C120" s="34"/>
      <c r="D120" s="35"/>
      <c r="E120" s="35"/>
      <c r="F120" s="34"/>
      <c r="G120" s="34"/>
      <c r="H120" s="1"/>
      <c r="I120" s="73"/>
      <c r="J120" s="74"/>
      <c r="K120" s="73"/>
      <c r="L120" s="75"/>
    </row>
    <row r="121" spans="1:12" ht="12.75">
      <c r="A121" s="37">
        <v>119</v>
      </c>
      <c r="B121" s="1">
        <f ca="1" t="shared" si="1"/>
        <v>0.7238893050067547</v>
      </c>
      <c r="C121" s="34"/>
      <c r="D121" s="35"/>
      <c r="E121" s="35"/>
      <c r="F121" s="34"/>
      <c r="G121" s="34"/>
      <c r="H121" s="1"/>
      <c r="I121" s="73"/>
      <c r="J121" s="74"/>
      <c r="K121" s="73"/>
      <c r="L121" s="75"/>
    </row>
    <row r="122" spans="1:12" ht="12.75">
      <c r="A122" s="37">
        <v>120</v>
      </c>
      <c r="B122" s="1">
        <f ca="1" t="shared" si="1"/>
        <v>0.39101865156625415</v>
      </c>
      <c r="C122" s="34"/>
      <c r="D122" s="35"/>
      <c r="E122" s="35"/>
      <c r="F122" s="34"/>
      <c r="G122" s="34"/>
      <c r="H122" s="1"/>
      <c r="I122" s="73"/>
      <c r="J122" s="74"/>
      <c r="K122" s="73"/>
      <c r="L122" s="75"/>
    </row>
    <row r="123" spans="1:12" ht="12.75">
      <c r="A123" s="37">
        <v>121</v>
      </c>
      <c r="B123" s="1">
        <f ca="1" t="shared" si="1"/>
        <v>0.13921275162705982</v>
      </c>
      <c r="C123" s="34"/>
      <c r="D123" s="35"/>
      <c r="E123" s="35"/>
      <c r="F123" s="34"/>
      <c r="G123" s="34"/>
      <c r="H123" s="1"/>
      <c r="I123" s="73"/>
      <c r="J123" s="74"/>
      <c r="K123" s="73"/>
      <c r="L123" s="75"/>
    </row>
    <row r="124" spans="1:12" ht="12.75">
      <c r="A124" s="37">
        <v>122</v>
      </c>
      <c r="B124" s="1">
        <f ca="1" t="shared" si="1"/>
        <v>0.6280918858521229</v>
      </c>
      <c r="C124" s="34"/>
      <c r="D124" s="35"/>
      <c r="E124" s="35"/>
      <c r="F124" s="34"/>
      <c r="G124" s="34"/>
      <c r="H124" s="1"/>
      <c r="I124" s="73"/>
      <c r="J124" s="74"/>
      <c r="K124" s="73"/>
      <c r="L124" s="75"/>
    </row>
    <row r="125" spans="1:12" ht="12.75">
      <c r="A125" s="37">
        <v>123</v>
      </c>
      <c r="B125" s="1">
        <f ca="1" t="shared" si="1"/>
        <v>0.3218338742671769</v>
      </c>
      <c r="C125" s="34"/>
      <c r="D125" s="35"/>
      <c r="E125" s="35"/>
      <c r="F125" s="34"/>
      <c r="G125" s="34"/>
      <c r="H125" s="1"/>
      <c r="I125" s="73"/>
      <c r="J125" s="74"/>
      <c r="K125" s="73"/>
      <c r="L125" s="75"/>
    </row>
    <row r="126" spans="1:12" ht="12.75">
      <c r="A126" s="37">
        <v>124</v>
      </c>
      <c r="B126" s="1">
        <f ca="1" t="shared" si="1"/>
        <v>0.34009699372133095</v>
      </c>
      <c r="C126" s="34"/>
      <c r="D126" s="35"/>
      <c r="E126" s="35"/>
      <c r="F126" s="34"/>
      <c r="G126" s="34"/>
      <c r="H126" s="1"/>
      <c r="I126" s="73"/>
      <c r="J126" s="74"/>
      <c r="K126" s="73"/>
      <c r="L126" s="75"/>
    </row>
    <row r="127" spans="1:12" ht="12.75">
      <c r="A127" s="37">
        <v>125</v>
      </c>
      <c r="B127" s="1">
        <f ca="1" t="shared" si="1"/>
        <v>0.2932183550297789</v>
      </c>
      <c r="C127" s="34"/>
      <c r="D127" s="35"/>
      <c r="E127" s="35"/>
      <c r="F127" s="34"/>
      <c r="G127" s="34"/>
      <c r="H127" s="1"/>
      <c r="I127" s="73"/>
      <c r="J127" s="74"/>
      <c r="K127" s="73"/>
      <c r="L127" s="75"/>
    </row>
    <row r="128" spans="1:12" ht="12.75">
      <c r="A128" s="37">
        <v>126</v>
      </c>
      <c r="B128" s="1">
        <f ca="1" t="shared" si="1"/>
        <v>0.44070998751897705</v>
      </c>
      <c r="C128" s="34"/>
      <c r="D128" s="35"/>
      <c r="E128" s="35"/>
      <c r="F128" s="34"/>
      <c r="G128" s="34"/>
      <c r="H128" s="1"/>
      <c r="I128" s="73"/>
      <c r="J128" s="74"/>
      <c r="K128" s="73"/>
      <c r="L128" s="75"/>
    </row>
    <row r="129" spans="1:12" ht="12.75">
      <c r="A129" s="37">
        <v>127</v>
      </c>
      <c r="B129" s="1">
        <f ca="1" t="shared" si="1"/>
        <v>0.12297400511182843</v>
      </c>
      <c r="C129" s="34"/>
      <c r="D129" s="35"/>
      <c r="E129" s="35"/>
      <c r="F129" s="34"/>
      <c r="G129" s="34"/>
      <c r="H129" s="1"/>
      <c r="I129" s="73"/>
      <c r="J129" s="74"/>
      <c r="K129" s="73"/>
      <c r="L129" s="75"/>
    </row>
    <row r="130" spans="1:12" ht="12.75">
      <c r="A130" s="37">
        <v>128</v>
      </c>
      <c r="B130" s="1">
        <f ca="1" t="shared" si="1"/>
        <v>0.03192423570416025</v>
      </c>
      <c r="C130" s="34"/>
      <c r="D130" s="35"/>
      <c r="E130" s="35"/>
      <c r="F130" s="34"/>
      <c r="G130" s="34"/>
      <c r="H130" s="1"/>
      <c r="I130" s="73"/>
      <c r="J130" s="74"/>
      <c r="K130" s="73"/>
      <c r="L130" s="75"/>
    </row>
    <row r="131" spans="1:12" ht="12.75">
      <c r="A131" s="37">
        <v>129</v>
      </c>
      <c r="B131" s="1">
        <f aca="true" ca="1" t="shared" si="2" ref="B131:B152">RAND()</f>
        <v>0.10648330043895538</v>
      </c>
      <c r="C131" s="34"/>
      <c r="D131" s="35"/>
      <c r="E131" s="35"/>
      <c r="F131" s="34"/>
      <c r="G131" s="34"/>
      <c r="H131" s="1"/>
      <c r="I131" s="73"/>
      <c r="J131" s="74"/>
      <c r="K131" s="73"/>
      <c r="L131" s="75"/>
    </row>
    <row r="132" spans="1:12" ht="12.75">
      <c r="A132" s="37">
        <v>130</v>
      </c>
      <c r="B132" s="1">
        <f ca="1" t="shared" si="2"/>
        <v>0.35303430628256205</v>
      </c>
      <c r="C132" s="34"/>
      <c r="D132" s="35"/>
      <c r="E132" s="35"/>
      <c r="F132" s="34"/>
      <c r="G132" s="34"/>
      <c r="H132" s="1"/>
      <c r="I132" s="73"/>
      <c r="J132" s="74"/>
      <c r="K132" s="73"/>
      <c r="L132" s="75"/>
    </row>
    <row r="133" spans="1:12" ht="12.75">
      <c r="A133" s="37">
        <v>131</v>
      </c>
      <c r="B133" s="1">
        <f ca="1" t="shared" si="2"/>
        <v>0.9124350976902926</v>
      </c>
      <c r="C133" s="34"/>
      <c r="D133" s="35"/>
      <c r="E133" s="35"/>
      <c r="F133" s="34"/>
      <c r="G133" s="34"/>
      <c r="H133" s="1"/>
      <c r="I133" s="73"/>
      <c r="J133" s="74"/>
      <c r="K133" s="73"/>
      <c r="L133" s="75"/>
    </row>
    <row r="134" spans="1:12" ht="12.75">
      <c r="A134" s="37">
        <v>132</v>
      </c>
      <c r="B134" s="1">
        <f ca="1" t="shared" si="2"/>
        <v>0.9800105106987917</v>
      </c>
      <c r="C134" s="34"/>
      <c r="D134" s="35"/>
      <c r="E134" s="35"/>
      <c r="F134" s="34"/>
      <c r="G134" s="34"/>
      <c r="H134" s="1"/>
      <c r="I134" s="73"/>
      <c r="J134" s="74"/>
      <c r="K134" s="73"/>
      <c r="L134" s="75"/>
    </row>
    <row r="135" spans="1:12" ht="12.75">
      <c r="A135" s="37">
        <v>133</v>
      </c>
      <c r="B135" s="1">
        <f ca="1" t="shared" si="2"/>
        <v>0.46446106847305657</v>
      </c>
      <c r="C135" s="34"/>
      <c r="D135" s="35"/>
      <c r="E135" s="35"/>
      <c r="F135" s="34"/>
      <c r="G135" s="34"/>
      <c r="H135" s="1"/>
      <c r="I135" s="73"/>
      <c r="J135" s="74"/>
      <c r="K135" s="73"/>
      <c r="L135" s="75"/>
    </row>
    <row r="136" spans="1:12" ht="12.75">
      <c r="A136" s="37">
        <v>134</v>
      </c>
      <c r="B136" s="1">
        <f ca="1" t="shared" si="2"/>
        <v>0.9319380665835102</v>
      </c>
      <c r="C136" s="34"/>
      <c r="D136" s="35"/>
      <c r="E136" s="35"/>
      <c r="F136" s="34"/>
      <c r="G136" s="34"/>
      <c r="H136" s="1"/>
      <c r="I136" s="73"/>
      <c r="J136" s="74"/>
      <c r="K136" s="73"/>
      <c r="L136" s="75"/>
    </row>
    <row r="137" spans="1:12" ht="12.75">
      <c r="A137" s="37">
        <v>135</v>
      </c>
      <c r="B137" s="1">
        <f ca="1" t="shared" si="2"/>
        <v>0.8699051166920473</v>
      </c>
      <c r="C137" s="34"/>
      <c r="D137" s="35"/>
      <c r="E137" s="35"/>
      <c r="F137" s="34"/>
      <c r="G137" s="34"/>
      <c r="H137" s="1"/>
      <c r="I137" s="73"/>
      <c r="J137" s="74"/>
      <c r="K137" s="73"/>
      <c r="L137" s="75"/>
    </row>
    <row r="138" spans="1:12" ht="12.75">
      <c r="A138" s="37">
        <v>136</v>
      </c>
      <c r="B138" s="1">
        <f ca="1" t="shared" si="2"/>
        <v>0.0583780263192919</v>
      </c>
      <c r="C138" s="34"/>
      <c r="D138" s="35"/>
      <c r="E138" s="35"/>
      <c r="F138" s="34"/>
      <c r="G138" s="34"/>
      <c r="H138" s="1"/>
      <c r="I138" s="73"/>
      <c r="J138" s="74"/>
      <c r="K138" s="73"/>
      <c r="L138" s="75"/>
    </row>
    <row r="139" spans="1:12" ht="12.75">
      <c r="A139" s="37">
        <v>137</v>
      </c>
      <c r="B139" s="1">
        <f ca="1" t="shared" si="2"/>
        <v>0.4569168174341245</v>
      </c>
      <c r="C139" s="34"/>
      <c r="D139" s="35"/>
      <c r="E139" s="35"/>
      <c r="F139" s="34"/>
      <c r="G139" s="34"/>
      <c r="H139" s="1"/>
      <c r="I139" s="73"/>
      <c r="J139" s="74"/>
      <c r="K139" s="73"/>
      <c r="L139" s="75"/>
    </row>
    <row r="140" spans="1:12" ht="12.75">
      <c r="A140" s="37">
        <v>138</v>
      </c>
      <c r="B140" s="1">
        <f ca="1" t="shared" si="2"/>
        <v>0.6629368698034117</v>
      </c>
      <c r="C140" s="34"/>
      <c r="D140" s="35"/>
      <c r="E140" s="35"/>
      <c r="F140" s="34"/>
      <c r="G140" s="34"/>
      <c r="H140" s="1"/>
      <c r="I140" s="73"/>
      <c r="J140" s="74"/>
      <c r="K140" s="73"/>
      <c r="L140" s="75"/>
    </row>
    <row r="141" spans="1:12" ht="12.75">
      <c r="A141" s="37">
        <v>139</v>
      </c>
      <c r="B141" s="1">
        <f ca="1" t="shared" si="2"/>
        <v>0.8175292844774198</v>
      </c>
      <c r="C141" s="34"/>
      <c r="D141" s="35"/>
      <c r="E141" s="35"/>
      <c r="F141" s="34"/>
      <c r="G141" s="34"/>
      <c r="H141" s="1"/>
      <c r="I141" s="73"/>
      <c r="J141" s="74"/>
      <c r="K141" s="73"/>
      <c r="L141" s="75"/>
    </row>
    <row r="142" spans="1:12" ht="12.75">
      <c r="A142" s="37">
        <v>140</v>
      </c>
      <c r="B142" s="1">
        <f ca="1" t="shared" si="2"/>
        <v>0.2534280098567523</v>
      </c>
      <c r="C142" s="34"/>
      <c r="D142" s="35"/>
      <c r="E142" s="35"/>
      <c r="F142" s="34"/>
      <c r="G142" s="34"/>
      <c r="H142" s="1"/>
      <c r="I142" s="73"/>
      <c r="J142" s="74"/>
      <c r="K142" s="73"/>
      <c r="L142" s="75"/>
    </row>
    <row r="143" spans="1:12" ht="12.75">
      <c r="A143" s="37">
        <v>141</v>
      </c>
      <c r="B143" s="1">
        <f ca="1" t="shared" si="2"/>
        <v>0.9844156556286585</v>
      </c>
      <c r="C143" s="34"/>
      <c r="D143" s="35"/>
      <c r="E143" s="35"/>
      <c r="F143" s="34"/>
      <c r="G143" s="34"/>
      <c r="H143" s="1"/>
      <c r="I143" s="73"/>
      <c r="J143" s="74"/>
      <c r="K143" s="73"/>
      <c r="L143" s="75"/>
    </row>
    <row r="144" spans="1:12" ht="12.75">
      <c r="A144" s="37">
        <v>142</v>
      </c>
      <c r="B144" s="1">
        <f ca="1" t="shared" si="2"/>
        <v>0.13471627110456907</v>
      </c>
      <c r="C144" s="34"/>
      <c r="D144" s="35"/>
      <c r="E144" s="35"/>
      <c r="F144" s="34"/>
      <c r="G144" s="34"/>
      <c r="H144" s="1"/>
      <c r="I144" s="73"/>
      <c r="J144" s="74"/>
      <c r="K144" s="73"/>
      <c r="L144" s="75"/>
    </row>
    <row r="145" spans="1:12" ht="12.75">
      <c r="A145" s="37">
        <v>143</v>
      </c>
      <c r="B145" s="1">
        <f ca="1" t="shared" si="2"/>
        <v>0.8543421067381494</v>
      </c>
      <c r="C145" s="34"/>
      <c r="D145" s="35"/>
      <c r="E145" s="35"/>
      <c r="F145" s="34"/>
      <c r="G145" s="34"/>
      <c r="H145" s="1"/>
      <c r="I145" s="73"/>
      <c r="J145" s="74"/>
      <c r="K145" s="73"/>
      <c r="L145" s="75"/>
    </row>
    <row r="146" spans="1:12" ht="12.75">
      <c r="A146" s="37">
        <v>144</v>
      </c>
      <c r="B146" s="1">
        <f ca="1" t="shared" si="2"/>
        <v>0.30200997515576145</v>
      </c>
      <c r="C146" s="34"/>
      <c r="D146" s="35"/>
      <c r="E146" s="35"/>
      <c r="F146" s="34"/>
      <c r="G146" s="34"/>
      <c r="H146" s="1"/>
      <c r="I146" s="73"/>
      <c r="J146" s="74"/>
      <c r="K146" s="73"/>
      <c r="L146" s="75"/>
    </row>
    <row r="147" spans="1:12" ht="12.75">
      <c r="A147" s="37">
        <v>145</v>
      </c>
      <c r="B147" s="1">
        <f ca="1" t="shared" si="2"/>
        <v>0.035483385489501584</v>
      </c>
      <c r="C147" s="34"/>
      <c r="D147" s="35"/>
      <c r="E147" s="35"/>
      <c r="F147" s="34"/>
      <c r="G147" s="34"/>
      <c r="H147" s="1"/>
      <c r="I147" s="73"/>
      <c r="J147" s="74"/>
      <c r="K147" s="73"/>
      <c r="L147" s="75"/>
    </row>
    <row r="148" spans="1:12" ht="12.75">
      <c r="A148" s="37">
        <v>146</v>
      </c>
      <c r="B148" s="1">
        <f ca="1" t="shared" si="2"/>
        <v>0.9129713636456227</v>
      </c>
      <c r="C148" s="34"/>
      <c r="D148" s="35"/>
      <c r="E148" s="35"/>
      <c r="F148" s="34"/>
      <c r="G148" s="34"/>
      <c r="H148" s="1"/>
      <c r="I148" s="73"/>
      <c r="J148" s="74"/>
      <c r="K148" s="73"/>
      <c r="L148" s="75"/>
    </row>
    <row r="149" spans="1:12" ht="12.75">
      <c r="A149" s="37">
        <v>147</v>
      </c>
      <c r="B149" s="1">
        <f ca="1" t="shared" si="2"/>
        <v>0.9345069668516832</v>
      </c>
      <c r="C149" s="34"/>
      <c r="D149" s="35"/>
      <c r="E149" s="35"/>
      <c r="F149" s="34"/>
      <c r="G149" s="34"/>
      <c r="H149" s="1"/>
      <c r="I149" s="73"/>
      <c r="J149" s="74"/>
      <c r="K149" s="73"/>
      <c r="L149" s="75"/>
    </row>
    <row r="150" spans="1:12" ht="12.75">
      <c r="A150" s="37">
        <v>148</v>
      </c>
      <c r="B150" s="1">
        <f ca="1" t="shared" si="2"/>
        <v>0.4363524736574729</v>
      </c>
      <c r="C150" s="34"/>
      <c r="D150" s="35"/>
      <c r="E150" s="35"/>
      <c r="F150" s="34"/>
      <c r="G150" s="34"/>
      <c r="H150" s="1"/>
      <c r="I150" s="73"/>
      <c r="J150" s="74"/>
      <c r="K150" s="73"/>
      <c r="L150" s="75"/>
    </row>
    <row r="151" spans="1:12" ht="12.75">
      <c r="A151" s="37">
        <v>149</v>
      </c>
      <c r="B151" s="1">
        <f ca="1" t="shared" si="2"/>
        <v>0.3985221189084913</v>
      </c>
      <c r="C151" s="34"/>
      <c r="D151" s="35"/>
      <c r="E151" s="35"/>
      <c r="F151" s="34"/>
      <c r="G151" s="34"/>
      <c r="H151" s="1"/>
      <c r="I151" s="73"/>
      <c r="J151" s="74"/>
      <c r="K151" s="73"/>
      <c r="L151" s="75"/>
    </row>
    <row r="152" spans="1:12" ht="12.75">
      <c r="A152" s="37">
        <v>150</v>
      </c>
      <c r="B152" s="1">
        <f ca="1" t="shared" si="2"/>
        <v>0.2561616541617233</v>
      </c>
      <c r="C152" s="34"/>
      <c r="D152" s="35"/>
      <c r="E152" s="35"/>
      <c r="F152" s="34"/>
      <c r="G152" s="34"/>
      <c r="H152" s="1"/>
      <c r="I152" s="73"/>
      <c r="J152" s="74"/>
      <c r="K152" s="73"/>
      <c r="L152" s="75"/>
    </row>
  </sheetData>
  <sheetProtection/>
  <mergeCells count="2">
    <mergeCell ref="C1:G1"/>
    <mergeCell ref="I1:L1"/>
  </mergeCells>
  <printOptions/>
  <pageMargins left="0.75" right="0.54" top="0.76"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tabColor rgb="FFFF0000"/>
  </sheetPr>
  <dimension ref="A1:Q308"/>
  <sheetViews>
    <sheetView zoomScalePageLayoutView="0" workbookViewId="0" topLeftCell="A31">
      <selection activeCell="F52" sqref="F52"/>
    </sheetView>
  </sheetViews>
  <sheetFormatPr defaultColWidth="9.00390625" defaultRowHeight="12.75"/>
  <cols>
    <col min="1" max="1" width="3.75390625" style="3" customWidth="1"/>
    <col min="2" max="2" width="42.00390625" style="0" customWidth="1"/>
    <col min="3" max="3" width="3.875" style="0" customWidth="1"/>
    <col min="5" max="5" width="9.75390625" style="0" customWidth="1"/>
    <col min="9" max="10" width="10.25390625" style="0" customWidth="1"/>
    <col min="11" max="11" width="10.375" style="0" customWidth="1"/>
    <col min="12" max="12" width="10.75390625" style="0" customWidth="1"/>
    <col min="14" max="14" width="5.75390625" style="0" customWidth="1"/>
    <col min="17" max="17" width="6.00390625" style="0" customWidth="1"/>
  </cols>
  <sheetData>
    <row r="1" spans="1:12" ht="37.5" customHeight="1">
      <c r="A1" s="24"/>
      <c r="B1" s="85" t="s">
        <v>41</v>
      </c>
      <c r="C1" s="86"/>
      <c r="D1" s="86"/>
      <c r="E1" s="86"/>
      <c r="F1" s="86"/>
      <c r="G1" s="86"/>
      <c r="H1" s="86"/>
      <c r="I1" s="86"/>
      <c r="J1" s="86"/>
      <c r="K1" s="86"/>
      <c r="L1" s="86"/>
    </row>
    <row r="2" spans="2:12" ht="27.75" customHeight="1" thickBot="1">
      <c r="B2" s="64" t="s">
        <v>40</v>
      </c>
      <c r="C2" s="87" t="s">
        <v>34</v>
      </c>
      <c r="D2" s="87"/>
      <c r="E2" s="87"/>
      <c r="F2" s="87"/>
      <c r="G2" s="87"/>
      <c r="H2" s="87"/>
      <c r="I2" s="87"/>
      <c r="J2" s="87"/>
      <c r="K2" s="88" t="s">
        <v>39</v>
      </c>
      <c r="L2" s="88"/>
    </row>
    <row r="3" spans="1:12" ht="32.25" thickBot="1">
      <c r="A3" s="7">
        <v>1</v>
      </c>
      <c r="B3" s="20" t="s">
        <v>11</v>
      </c>
      <c r="C3" s="21"/>
      <c r="D3" s="22" t="s">
        <v>35</v>
      </c>
      <c r="E3" s="22" t="s">
        <v>36</v>
      </c>
      <c r="F3" s="22" t="s">
        <v>37</v>
      </c>
      <c r="G3" s="22" t="s">
        <v>38</v>
      </c>
      <c r="H3" s="22" t="s">
        <v>31</v>
      </c>
      <c r="I3" s="22" t="s">
        <v>1</v>
      </c>
      <c r="J3" s="22" t="s">
        <v>12</v>
      </c>
      <c r="K3" s="22" t="s">
        <v>3</v>
      </c>
      <c r="L3" s="23" t="s">
        <v>2</v>
      </c>
    </row>
    <row r="4" spans="1:17" ht="15.75" customHeight="1" thickTop="1">
      <c r="A4" s="78">
        <v>1</v>
      </c>
      <c r="B4" s="79" t="s">
        <v>82</v>
      </c>
      <c r="C4" s="4" t="s">
        <v>27</v>
      </c>
      <c r="D4" s="65">
        <v>1.8</v>
      </c>
      <c r="E4" s="66">
        <v>2.8</v>
      </c>
      <c r="F4" s="67">
        <v>2.2</v>
      </c>
      <c r="G4" s="67">
        <v>2</v>
      </c>
      <c r="H4" s="68"/>
      <c r="I4" s="51">
        <f>(SUM(D4:G4)-(MIN(D4:G4)+MAX(D4:G4)))/2</f>
        <v>2.1000000000000005</v>
      </c>
      <c r="J4" s="56"/>
      <c r="K4" s="81">
        <f>SUM(I4:I5)-SUM(J4:J5)</f>
        <v>9.4</v>
      </c>
      <c r="L4" s="83">
        <f>IF(K4&lt;=0,0,RANK(K4,K$4:K$304,0))</f>
        <v>8</v>
      </c>
      <c r="N4" s="63"/>
      <c r="O4" s="26" t="s">
        <v>21</v>
      </c>
      <c r="P4" s="27"/>
      <c r="Q4" s="28"/>
    </row>
    <row r="5" spans="1:17" ht="15.75" customHeight="1" thickBot="1">
      <c r="A5" s="78"/>
      <c r="B5" s="80"/>
      <c r="C5" s="5" t="s">
        <v>0</v>
      </c>
      <c r="D5" s="69">
        <v>0.9</v>
      </c>
      <c r="E5" s="70">
        <v>1.9</v>
      </c>
      <c r="F5" s="70">
        <v>1.7</v>
      </c>
      <c r="G5" s="70"/>
      <c r="H5" s="70"/>
      <c r="I5" s="57">
        <f>IF(D5&gt;0,10-D5-(IF(H5&gt;0,(SUM(E5:H5)-(MIN(E5:H5)+MAX(E5:H5)))/2,(E5+F5)/2)),0)</f>
        <v>7.3</v>
      </c>
      <c r="J5" s="58"/>
      <c r="K5" s="82"/>
      <c r="L5" s="84"/>
      <c r="N5" s="29"/>
      <c r="O5" s="11" t="s">
        <v>22</v>
      </c>
      <c r="P5" s="11"/>
      <c r="Q5" s="30"/>
    </row>
    <row r="6" spans="1:17" s="55" customFormat="1" ht="15.75" customHeight="1" thickBot="1">
      <c r="A6" s="78">
        <v>2</v>
      </c>
      <c r="B6" s="79" t="s">
        <v>61</v>
      </c>
      <c r="C6" s="4" t="s">
        <v>27</v>
      </c>
      <c r="D6" s="65">
        <v>1.8</v>
      </c>
      <c r="E6" s="66">
        <v>2</v>
      </c>
      <c r="F6" s="67">
        <v>1.7</v>
      </c>
      <c r="G6" s="67">
        <v>1.6</v>
      </c>
      <c r="H6" s="68"/>
      <c r="I6" s="51">
        <f>(SUM(D6:G6)-(MIN(D6:G6)+MAX(D6:G6)))/2</f>
        <v>1.7499999999999998</v>
      </c>
      <c r="J6" s="56"/>
      <c r="K6" s="81">
        <f>SUM(I6:I7)-SUM(J6:J7)</f>
        <v>9.249999999999998</v>
      </c>
      <c r="L6" s="83">
        <f>IF(K6&lt;=0,0,RANK(K6,K$4:K$304,0))</f>
        <v>10</v>
      </c>
      <c r="N6" s="59"/>
      <c r="O6" s="60" t="s">
        <v>28</v>
      </c>
      <c r="P6" s="60"/>
      <c r="Q6" s="61"/>
    </row>
    <row r="7" spans="1:12" s="55" customFormat="1" ht="15.75" customHeight="1" thickBot="1" thickTop="1">
      <c r="A7" s="78"/>
      <c r="B7" s="80"/>
      <c r="C7" s="5" t="s">
        <v>0</v>
      </c>
      <c r="D7" s="69">
        <v>0.8</v>
      </c>
      <c r="E7" s="70">
        <v>1.7</v>
      </c>
      <c r="F7" s="70">
        <v>1.7</v>
      </c>
      <c r="G7" s="70"/>
      <c r="H7" s="70"/>
      <c r="I7" s="57">
        <f>IF(D7&gt;0,10-D7-(IF(H7&gt;0,(SUM(E7:H7)-(MIN(E7:H7)+MAX(E7:H7)))/2,(E7+F7)/2)),0)</f>
        <v>7.499999999999999</v>
      </c>
      <c r="J7" s="58"/>
      <c r="K7" s="82"/>
      <c r="L7" s="84"/>
    </row>
    <row r="8" spans="1:12" s="55" customFormat="1" ht="15.75">
      <c r="A8" s="78">
        <v>3</v>
      </c>
      <c r="B8" s="79" t="s">
        <v>51</v>
      </c>
      <c r="C8" s="4" t="s">
        <v>27</v>
      </c>
      <c r="D8" s="65">
        <v>1.9</v>
      </c>
      <c r="E8" s="66">
        <v>1.2</v>
      </c>
      <c r="F8" s="67">
        <v>1.4</v>
      </c>
      <c r="G8" s="67">
        <v>1.7</v>
      </c>
      <c r="H8" s="68"/>
      <c r="I8" s="51">
        <f>(SUM(D8:G8)-(MIN(D8:G8)+MAX(D8:G8)))/2</f>
        <v>1.5500000000000003</v>
      </c>
      <c r="J8" s="56"/>
      <c r="K8" s="81">
        <f>SUM(I8:I9)-SUM(J8:J9)</f>
        <v>8.5</v>
      </c>
      <c r="L8" s="83">
        <f>IF(K8&lt;=0,0,RANK(K8,K$4:K$304,0))</f>
        <v>16</v>
      </c>
    </row>
    <row r="9" spans="1:12" s="55" customFormat="1" ht="16.5" thickBot="1">
      <c r="A9" s="78"/>
      <c r="B9" s="80"/>
      <c r="C9" s="5" t="s">
        <v>0</v>
      </c>
      <c r="D9" s="69">
        <v>1.1</v>
      </c>
      <c r="E9" s="70">
        <v>2.1</v>
      </c>
      <c r="F9" s="70">
        <v>1.8</v>
      </c>
      <c r="G9" s="70"/>
      <c r="H9" s="70"/>
      <c r="I9" s="57">
        <f>IF(D9&gt;0,10-D9-(IF(H9&gt;0,(SUM(E9:H9)-(MIN(E9:H9)+MAX(E9:H9)))/2,(E9+F9)/2)),0)</f>
        <v>6.95</v>
      </c>
      <c r="J9" s="58"/>
      <c r="K9" s="82"/>
      <c r="L9" s="84"/>
    </row>
    <row r="10" spans="1:12" s="55" customFormat="1" ht="15.75" customHeight="1">
      <c r="A10" s="78">
        <v>4</v>
      </c>
      <c r="B10" s="79" t="s">
        <v>81</v>
      </c>
      <c r="C10" s="4" t="s">
        <v>27</v>
      </c>
      <c r="D10" s="65">
        <v>2.6</v>
      </c>
      <c r="E10" s="66">
        <v>2.3</v>
      </c>
      <c r="F10" s="67">
        <v>2.9</v>
      </c>
      <c r="G10" s="67">
        <v>3.5</v>
      </c>
      <c r="H10" s="68"/>
      <c r="I10" s="51">
        <f>(SUM(D10:G10)-(MIN(D10:G10)+MAX(D10:G10)))/2</f>
        <v>2.7500000000000004</v>
      </c>
      <c r="J10" s="56"/>
      <c r="K10" s="81">
        <f>SUM(I10:I11)-SUM(J10:J11)</f>
        <v>10.9</v>
      </c>
      <c r="L10" s="83">
        <f>IF(K10&lt;=0,0,RANK(K10,K$4:K$304,0))</f>
        <v>1</v>
      </c>
    </row>
    <row r="11" spans="1:12" s="55" customFormat="1" ht="15.75" customHeight="1" thickBot="1">
      <c r="A11" s="78"/>
      <c r="B11" s="80"/>
      <c r="C11" s="5" t="s">
        <v>0</v>
      </c>
      <c r="D11" s="69">
        <v>0.7</v>
      </c>
      <c r="E11" s="70">
        <v>1.2</v>
      </c>
      <c r="F11" s="70">
        <v>1.1</v>
      </c>
      <c r="G11" s="70"/>
      <c r="H11" s="70"/>
      <c r="I11" s="57">
        <f>IF(D11&gt;0,10-D11-(IF(H11&gt;0,(SUM(E11:H11)-(MIN(E11:H11)+MAX(E11:H11)))/2,(E11+F11)/2)),0)</f>
        <v>8.15</v>
      </c>
      <c r="J11" s="58"/>
      <c r="K11" s="82"/>
      <c r="L11" s="84"/>
    </row>
    <row r="12" spans="1:12" s="55" customFormat="1" ht="15.75">
      <c r="A12" s="78">
        <v>5</v>
      </c>
      <c r="B12" s="79" t="s">
        <v>46</v>
      </c>
      <c r="C12" s="4" t="s">
        <v>27</v>
      </c>
      <c r="D12" s="65">
        <v>1.5</v>
      </c>
      <c r="E12" s="66">
        <v>1.8</v>
      </c>
      <c r="F12" s="67">
        <v>1.5</v>
      </c>
      <c r="G12" s="67">
        <v>1.2</v>
      </c>
      <c r="H12" s="68"/>
      <c r="I12" s="51">
        <f>(SUM(D12:G12)-(MIN(D12:G12)+MAX(D12:G12)))/2</f>
        <v>1.5</v>
      </c>
      <c r="J12" s="56"/>
      <c r="K12" s="81">
        <f>SUM(I12:I13)-SUM(J12:J13)</f>
        <v>8.649999999999999</v>
      </c>
      <c r="L12" s="83">
        <f>IF(K12&lt;=0,0,RANK(K12,K$4:K$304,0))</f>
        <v>14</v>
      </c>
    </row>
    <row r="13" spans="1:12" s="55" customFormat="1" ht="16.5" thickBot="1">
      <c r="A13" s="78"/>
      <c r="B13" s="80"/>
      <c r="C13" s="5" t="s">
        <v>0</v>
      </c>
      <c r="D13" s="69">
        <v>0.9</v>
      </c>
      <c r="E13" s="70">
        <v>2</v>
      </c>
      <c r="F13" s="70">
        <v>1.9</v>
      </c>
      <c r="G13" s="70"/>
      <c r="H13" s="70"/>
      <c r="I13" s="57">
        <f>IF(D13&gt;0,10-D13-(IF(H13&gt;0,(SUM(E13:H13)-(MIN(E13:H13)+MAX(E13:H13)))/2,(E13+F13)/2)),0)</f>
        <v>7.1499999999999995</v>
      </c>
      <c r="J13" s="58"/>
      <c r="K13" s="82"/>
      <c r="L13" s="84"/>
    </row>
    <row r="14" spans="1:12" s="55" customFormat="1" ht="15.75" customHeight="1">
      <c r="A14" s="78">
        <v>6</v>
      </c>
      <c r="B14" s="79" t="s">
        <v>68</v>
      </c>
      <c r="C14" s="4" t="s">
        <v>27</v>
      </c>
      <c r="D14" s="65">
        <v>1.5</v>
      </c>
      <c r="E14" s="66">
        <v>0.9</v>
      </c>
      <c r="F14" s="67">
        <v>1.8</v>
      </c>
      <c r="G14" s="67">
        <v>1.6</v>
      </c>
      <c r="H14" s="68"/>
      <c r="I14" s="51">
        <f>(SUM(D14:G14)-(MIN(D14:G14)+MAX(D14:G14)))/2</f>
        <v>1.5500000000000003</v>
      </c>
      <c r="J14" s="56"/>
      <c r="K14" s="81">
        <f>SUM(I14:I15)-SUM(J14:J15)</f>
        <v>9</v>
      </c>
      <c r="L14" s="83">
        <f>IF(K14&lt;=0,0,RANK(K14,K$4:K$304,0))</f>
        <v>12</v>
      </c>
    </row>
    <row r="15" spans="1:12" s="55" customFormat="1" ht="15.75" customHeight="1" thickBot="1">
      <c r="A15" s="78"/>
      <c r="B15" s="80"/>
      <c r="C15" s="5" t="s">
        <v>0</v>
      </c>
      <c r="D15" s="69">
        <v>0.9</v>
      </c>
      <c r="E15" s="70">
        <v>1.8</v>
      </c>
      <c r="F15" s="70">
        <v>1.5</v>
      </c>
      <c r="G15" s="70"/>
      <c r="H15" s="70"/>
      <c r="I15" s="57">
        <f>IF(D15&gt;0,10-D15-(IF(H15&gt;0,(SUM(E15:H15)-(MIN(E15:H15)+MAX(E15:H15)))/2,(E15+F15)/2)),0)</f>
        <v>7.449999999999999</v>
      </c>
      <c r="J15" s="58"/>
      <c r="K15" s="82"/>
      <c r="L15" s="84"/>
    </row>
    <row r="16" spans="1:12" s="55" customFormat="1" ht="15.75">
      <c r="A16" s="78">
        <v>7</v>
      </c>
      <c r="B16" s="79" t="s">
        <v>45</v>
      </c>
      <c r="C16" s="4" t="s">
        <v>27</v>
      </c>
      <c r="D16" s="65">
        <v>1.6</v>
      </c>
      <c r="E16" s="66">
        <v>1.9</v>
      </c>
      <c r="F16" s="67">
        <v>1.2</v>
      </c>
      <c r="G16" s="67">
        <v>1.5</v>
      </c>
      <c r="H16" s="68"/>
      <c r="I16" s="51">
        <f>(SUM(D16:G16)-(MIN(D16:G16)+MAX(D16:G16)))/2</f>
        <v>1.5500000000000003</v>
      </c>
      <c r="J16" s="56"/>
      <c r="K16" s="81">
        <f>SUM(I16:I17)-SUM(J16:J17)</f>
        <v>8.6</v>
      </c>
      <c r="L16" s="83">
        <f>IF(K16&lt;=0,0,RANK(K16,K$4:K$304,0))</f>
        <v>15</v>
      </c>
    </row>
    <row r="17" spans="1:12" s="55" customFormat="1" ht="16.5" thickBot="1">
      <c r="A17" s="78"/>
      <c r="B17" s="80"/>
      <c r="C17" s="5" t="s">
        <v>0</v>
      </c>
      <c r="D17" s="69">
        <v>1</v>
      </c>
      <c r="E17" s="70">
        <v>2.1</v>
      </c>
      <c r="F17" s="70">
        <v>1.8</v>
      </c>
      <c r="G17" s="70"/>
      <c r="H17" s="70"/>
      <c r="I17" s="57">
        <f>IF(D17&gt;0,10-D17-(IF(H17&gt;0,(SUM(E17:H17)-(MIN(E17:H17)+MAX(E17:H17)))/2,(E17+F17)/2)),0)</f>
        <v>7.05</v>
      </c>
      <c r="J17" s="58"/>
      <c r="K17" s="82"/>
      <c r="L17" s="84"/>
    </row>
    <row r="18" spans="1:12" s="55" customFormat="1" ht="15.75" customHeight="1">
      <c r="A18" s="78">
        <v>8</v>
      </c>
      <c r="B18" s="79" t="s">
        <v>76</v>
      </c>
      <c r="C18" s="4" t="s">
        <v>27</v>
      </c>
      <c r="D18" s="65">
        <v>2.7</v>
      </c>
      <c r="E18" s="66">
        <v>2</v>
      </c>
      <c r="F18" s="67">
        <v>2.9</v>
      </c>
      <c r="G18" s="67">
        <v>2.5</v>
      </c>
      <c r="H18" s="68"/>
      <c r="I18" s="51">
        <f>(SUM(D18:G18)-(MIN(D18:G18)+MAX(D18:G18)))/2</f>
        <v>2.5999999999999996</v>
      </c>
      <c r="J18" s="56"/>
      <c r="K18" s="81">
        <f>SUM(I18:I19)-SUM(J18:J19)</f>
        <v>10.6</v>
      </c>
      <c r="L18" s="83">
        <f>IF(K18&lt;=0,0,RANK(K18,K$4:K$304,0))</f>
        <v>2</v>
      </c>
    </row>
    <row r="19" spans="1:12" s="55" customFormat="1" ht="15.75" customHeight="1" thickBot="1">
      <c r="A19" s="78"/>
      <c r="B19" s="80"/>
      <c r="C19" s="5" t="s">
        <v>0</v>
      </c>
      <c r="D19" s="69">
        <v>0.9</v>
      </c>
      <c r="E19" s="70">
        <v>1.1</v>
      </c>
      <c r="F19" s="70">
        <v>1.1</v>
      </c>
      <c r="G19" s="70"/>
      <c r="H19" s="70"/>
      <c r="I19" s="57">
        <f>IF(D19&gt;0,10-D19-(IF(H19&gt;0,(SUM(E19:H19)-(MIN(E19:H19)+MAX(E19:H19)))/2,(E19+F19)/2)),0)</f>
        <v>8</v>
      </c>
      <c r="J19" s="58"/>
      <c r="K19" s="82"/>
      <c r="L19" s="84"/>
    </row>
    <row r="20" spans="1:12" s="55" customFormat="1" ht="15.75">
      <c r="A20" s="78">
        <v>9</v>
      </c>
      <c r="B20" s="79" t="s">
        <v>65</v>
      </c>
      <c r="C20" s="4" t="s">
        <v>27</v>
      </c>
      <c r="D20" s="65">
        <v>2.3</v>
      </c>
      <c r="E20" s="66">
        <v>2</v>
      </c>
      <c r="F20" s="67">
        <v>2.5</v>
      </c>
      <c r="G20" s="67">
        <v>2</v>
      </c>
      <c r="H20" s="68"/>
      <c r="I20" s="51">
        <f>(SUM(D20:G20)-(MIN(D20:G20)+MAX(D20:G20)))/2</f>
        <v>2.1500000000000004</v>
      </c>
      <c r="J20" s="56"/>
      <c r="K20" s="81">
        <f>SUM(I20:I21)-SUM(J20:J21)</f>
        <v>9.75</v>
      </c>
      <c r="L20" s="83">
        <f>IF(K20&lt;=0,0,RANK(K20,K$4:K$304,0))</f>
        <v>6</v>
      </c>
    </row>
    <row r="21" spans="1:12" s="55" customFormat="1" ht="16.5" thickBot="1">
      <c r="A21" s="78"/>
      <c r="B21" s="80"/>
      <c r="C21" s="5" t="s">
        <v>0</v>
      </c>
      <c r="D21" s="69">
        <v>0.8</v>
      </c>
      <c r="E21" s="70">
        <v>1.6</v>
      </c>
      <c r="F21" s="70">
        <v>1.6</v>
      </c>
      <c r="G21" s="70"/>
      <c r="H21" s="70"/>
      <c r="I21" s="57">
        <f>IF(D21&gt;0,10-D21-(IF(H21&gt;0,(SUM(E21:H21)-(MIN(E21:H21)+MAX(E21:H21)))/2,(E21+F21)/2)),0)</f>
        <v>7.6</v>
      </c>
      <c r="J21" s="58"/>
      <c r="K21" s="82"/>
      <c r="L21" s="84"/>
    </row>
    <row r="22" spans="1:12" s="55" customFormat="1" ht="15.75" customHeight="1">
      <c r="A22" s="78">
        <v>10</v>
      </c>
      <c r="B22" s="79" t="s">
        <v>64</v>
      </c>
      <c r="C22" s="4" t="s">
        <v>27</v>
      </c>
      <c r="D22" s="65">
        <v>2</v>
      </c>
      <c r="E22" s="66">
        <v>1.7</v>
      </c>
      <c r="F22" s="67">
        <v>1.5</v>
      </c>
      <c r="G22" s="67">
        <v>1</v>
      </c>
      <c r="H22" s="68"/>
      <c r="I22" s="51">
        <f>(SUM(D22:G22)-(MIN(D22:G22)+MAX(D22:G22)))/2</f>
        <v>1.6</v>
      </c>
      <c r="J22" s="56"/>
      <c r="K22" s="81">
        <f>SUM(I22:I23)-SUM(J22:J23)</f>
        <v>9.049999999999999</v>
      </c>
      <c r="L22" s="83">
        <f>IF(K22&lt;=0,0,RANK(K22,K$4:K$304,0))</f>
        <v>11</v>
      </c>
    </row>
    <row r="23" spans="1:12" s="55" customFormat="1" ht="15.75" customHeight="1" thickBot="1">
      <c r="A23" s="78"/>
      <c r="B23" s="80"/>
      <c r="C23" s="5" t="s">
        <v>0</v>
      </c>
      <c r="D23" s="69">
        <v>0.9</v>
      </c>
      <c r="E23" s="70">
        <v>1.7</v>
      </c>
      <c r="F23" s="70">
        <v>1.6</v>
      </c>
      <c r="G23" s="70"/>
      <c r="H23" s="70"/>
      <c r="I23" s="57">
        <f>IF(D23&gt;0,10-D23-(IF(H23&gt;0,(SUM(E23:H23)-(MIN(E23:H23)+MAX(E23:H23)))/2,(E23+F23)/2)),0)</f>
        <v>7.449999999999999</v>
      </c>
      <c r="J23" s="58"/>
      <c r="K23" s="82"/>
      <c r="L23" s="84"/>
    </row>
    <row r="24" spans="1:12" s="55" customFormat="1" ht="15.75">
      <c r="A24" s="78">
        <v>11</v>
      </c>
      <c r="B24" s="79" t="s">
        <v>75</v>
      </c>
      <c r="C24" s="4" t="s">
        <v>27</v>
      </c>
      <c r="D24" s="65">
        <v>2</v>
      </c>
      <c r="E24" s="66">
        <v>1.6</v>
      </c>
      <c r="F24" s="67">
        <v>2.5</v>
      </c>
      <c r="G24" s="67">
        <v>2</v>
      </c>
      <c r="H24" s="68"/>
      <c r="I24" s="51">
        <f>(SUM(D24:G24)-(MIN(D24:G24)+MAX(D24:G24)))/2</f>
        <v>2</v>
      </c>
      <c r="J24" s="56"/>
      <c r="K24" s="81">
        <f>SUM(I24:I25)-SUM(J24:J25)</f>
        <v>9.399999999999999</v>
      </c>
      <c r="L24" s="83">
        <f>IF(K24&lt;=0,0,RANK(K24,K$4:K$304,0))</f>
        <v>9</v>
      </c>
    </row>
    <row r="25" spans="1:12" s="55" customFormat="1" ht="16.5" thickBot="1">
      <c r="A25" s="78"/>
      <c r="B25" s="80"/>
      <c r="C25" s="5" t="s">
        <v>0</v>
      </c>
      <c r="D25" s="69">
        <v>0.9</v>
      </c>
      <c r="E25" s="70">
        <v>1.7</v>
      </c>
      <c r="F25" s="70">
        <v>1.7</v>
      </c>
      <c r="G25" s="70"/>
      <c r="H25" s="70"/>
      <c r="I25" s="57">
        <f>IF(D25&gt;0,10-D25-(IF(H25&gt;0,(SUM(E25:H25)-(MIN(E25:H25)+MAX(E25:H25)))/2,(E25+F25)/2)),0)</f>
        <v>7.3999999999999995</v>
      </c>
      <c r="J25" s="58"/>
      <c r="K25" s="82"/>
      <c r="L25" s="84"/>
    </row>
    <row r="26" spans="1:12" s="55" customFormat="1" ht="15.75" customHeight="1">
      <c r="A26" s="78">
        <v>12</v>
      </c>
      <c r="B26" s="79" t="s">
        <v>44</v>
      </c>
      <c r="C26" s="4" t="s">
        <v>27</v>
      </c>
      <c r="D26" s="65">
        <v>2.5</v>
      </c>
      <c r="E26" s="66">
        <v>2</v>
      </c>
      <c r="F26" s="67">
        <v>2.4</v>
      </c>
      <c r="G26" s="67">
        <v>2.4</v>
      </c>
      <c r="H26" s="68"/>
      <c r="I26" s="51">
        <f>(SUM(D26:G26)-(MIN(D26:G26)+MAX(D26:G26)))/2</f>
        <v>2.4000000000000004</v>
      </c>
      <c r="J26" s="56"/>
      <c r="K26" s="81">
        <f>SUM(I26:I27)-SUM(J26:J27)</f>
        <v>9.95</v>
      </c>
      <c r="L26" s="83">
        <f>IF(K26&lt;=0,0,RANK(K26,K$4:K$304,0))</f>
        <v>5</v>
      </c>
    </row>
    <row r="27" spans="1:12" s="55" customFormat="1" ht="15.75" customHeight="1" thickBot="1">
      <c r="A27" s="78"/>
      <c r="B27" s="80"/>
      <c r="C27" s="5" t="s">
        <v>0</v>
      </c>
      <c r="D27" s="69">
        <v>0.9</v>
      </c>
      <c r="E27" s="70">
        <v>1.5</v>
      </c>
      <c r="F27" s="70">
        <v>1.6</v>
      </c>
      <c r="G27" s="70"/>
      <c r="H27" s="70"/>
      <c r="I27" s="57">
        <f>IF(D27&gt;0,10-D27-(IF(H27&gt;0,(SUM(E27:H27)-(MIN(E27:H27)+MAX(E27:H27)))/2,(E27+F27)/2)),0)</f>
        <v>7.55</v>
      </c>
      <c r="J27" s="58"/>
      <c r="K27" s="82"/>
      <c r="L27" s="84"/>
    </row>
    <row r="28" spans="1:12" s="55" customFormat="1" ht="15.75">
      <c r="A28" s="78">
        <v>13</v>
      </c>
      <c r="B28" s="79" t="s">
        <v>72</v>
      </c>
      <c r="C28" s="4" t="s">
        <v>27</v>
      </c>
      <c r="D28" s="65">
        <v>1.5</v>
      </c>
      <c r="E28" s="66">
        <v>1.2</v>
      </c>
      <c r="F28" s="67">
        <v>2.2</v>
      </c>
      <c r="G28" s="67">
        <v>1.6</v>
      </c>
      <c r="H28" s="68"/>
      <c r="I28" s="51">
        <f>(SUM(D28:G28)-(MIN(D28:G28)+MAX(D28:G28)))/2</f>
        <v>1.5499999999999998</v>
      </c>
      <c r="J28" s="56"/>
      <c r="K28" s="81">
        <f>SUM(I28:I29)-SUM(J28:J29)</f>
        <v>8.899999999999999</v>
      </c>
      <c r="L28" s="83">
        <f>IF(K28&lt;=0,0,RANK(K28,K$4:K$304,0))</f>
        <v>13</v>
      </c>
    </row>
    <row r="29" spans="1:12" s="55" customFormat="1" ht="16.5" thickBot="1">
      <c r="A29" s="78"/>
      <c r="B29" s="80"/>
      <c r="C29" s="5" t="s">
        <v>0</v>
      </c>
      <c r="D29" s="69">
        <v>0.9</v>
      </c>
      <c r="E29" s="70">
        <v>1.7</v>
      </c>
      <c r="F29" s="70">
        <v>1.8</v>
      </c>
      <c r="G29" s="70"/>
      <c r="H29" s="70"/>
      <c r="I29" s="57">
        <f>IF(D29&gt;0,10-D29-(IF(H29&gt;0,(SUM(E29:H29)-(MIN(E29:H29)+MAX(E29:H29)))/2,(E29+F29)/2)),0)</f>
        <v>7.35</v>
      </c>
      <c r="J29" s="58"/>
      <c r="K29" s="82"/>
      <c r="L29" s="84"/>
    </row>
    <row r="30" spans="1:12" s="55" customFormat="1" ht="15.75" customHeight="1">
      <c r="A30" s="78">
        <v>14</v>
      </c>
      <c r="B30" s="79" t="s">
        <v>57</v>
      </c>
      <c r="C30" s="4" t="s">
        <v>27</v>
      </c>
      <c r="D30" s="65">
        <v>1.2</v>
      </c>
      <c r="E30" s="66">
        <v>1.9</v>
      </c>
      <c r="F30" s="67">
        <v>1.5</v>
      </c>
      <c r="G30" s="67">
        <v>1.4</v>
      </c>
      <c r="H30" s="68"/>
      <c r="I30" s="51">
        <f>(SUM(D30:G30)-(MIN(D30:G30)+MAX(D30:G30)))/2</f>
        <v>1.4500000000000002</v>
      </c>
      <c r="J30" s="56"/>
      <c r="K30" s="81">
        <f>SUM(I30:I31)-SUM(J30:J31)</f>
        <v>8.5</v>
      </c>
      <c r="L30" s="83">
        <f>IF(K30&lt;=0,0,RANK(K30,K$4:K$304,0))</f>
        <v>16</v>
      </c>
    </row>
    <row r="31" spans="1:12" s="55" customFormat="1" ht="15.75" customHeight="1" thickBot="1">
      <c r="A31" s="78"/>
      <c r="B31" s="80"/>
      <c r="C31" s="5" t="s">
        <v>0</v>
      </c>
      <c r="D31" s="69">
        <v>0.9</v>
      </c>
      <c r="E31" s="70">
        <v>2.2</v>
      </c>
      <c r="F31" s="70">
        <v>1.9</v>
      </c>
      <c r="G31" s="70"/>
      <c r="H31" s="70"/>
      <c r="I31" s="57">
        <f>IF(D31&gt;0,10-D31-(IF(H31&gt;0,(SUM(E31:H31)-(MIN(E31:H31)+MAX(E31:H31)))/2,(E31+F31)/2)),0)</f>
        <v>7.05</v>
      </c>
      <c r="J31" s="58"/>
      <c r="K31" s="82"/>
      <c r="L31" s="84"/>
    </row>
    <row r="32" spans="1:12" s="55" customFormat="1" ht="15.75">
      <c r="A32" s="78">
        <v>15</v>
      </c>
      <c r="B32" s="79" t="s">
        <v>60</v>
      </c>
      <c r="C32" s="4" t="s">
        <v>27</v>
      </c>
      <c r="D32" s="65">
        <v>1.3</v>
      </c>
      <c r="E32" s="66">
        <v>0.9</v>
      </c>
      <c r="F32" s="67">
        <v>0.8</v>
      </c>
      <c r="G32" s="67">
        <v>1</v>
      </c>
      <c r="H32" s="68"/>
      <c r="I32" s="51">
        <f>(SUM(D32:G32)-(MIN(D32:G32)+MAX(D32:G32)))/2</f>
        <v>0.95</v>
      </c>
      <c r="J32" s="56"/>
      <c r="K32" s="81">
        <f>SUM(I32:I33)-SUM(J32:J33)</f>
        <v>7.6000000000000005</v>
      </c>
      <c r="L32" s="83">
        <f>IF(K32&lt;=0,0,RANK(K32,K$4:K$304,0))</f>
        <v>21</v>
      </c>
    </row>
    <row r="33" spans="1:12" s="55" customFormat="1" ht="16.5" thickBot="1">
      <c r="A33" s="78"/>
      <c r="B33" s="80"/>
      <c r="C33" s="5" t="s">
        <v>0</v>
      </c>
      <c r="D33" s="69">
        <v>1.1</v>
      </c>
      <c r="E33" s="70">
        <v>2.4</v>
      </c>
      <c r="F33" s="70">
        <v>2.1</v>
      </c>
      <c r="G33" s="70"/>
      <c r="H33" s="70"/>
      <c r="I33" s="57">
        <f>IF(D33&gt;0,10-D33-(IF(H33&gt;0,(SUM(E33:H33)-(MIN(E33:H33)+MAX(E33:H33)))/2,(E33+F33)/2)),0)</f>
        <v>6.65</v>
      </c>
      <c r="J33" s="58"/>
      <c r="K33" s="82"/>
      <c r="L33" s="84"/>
    </row>
    <row r="34" spans="1:12" s="55" customFormat="1" ht="15.75" customHeight="1">
      <c r="A34" s="78">
        <v>16</v>
      </c>
      <c r="B34" s="79" t="s">
        <v>52</v>
      </c>
      <c r="C34" s="4" t="s">
        <v>27</v>
      </c>
      <c r="D34" s="65">
        <v>1.2</v>
      </c>
      <c r="E34" s="66">
        <v>1.2</v>
      </c>
      <c r="F34" s="67">
        <v>1.3</v>
      </c>
      <c r="G34" s="67">
        <v>1.3</v>
      </c>
      <c r="H34" s="68"/>
      <c r="I34" s="51">
        <f>(SUM(D34:G34)-(MIN(D34:G34)+MAX(D34:G34)))/2</f>
        <v>1.25</v>
      </c>
      <c r="J34" s="56"/>
      <c r="K34" s="81">
        <f>SUM(I34:I35)-SUM(J34:J35)</f>
        <v>7.800000000000001</v>
      </c>
      <c r="L34" s="83">
        <f>IF(K34&lt;=0,0,RANK(K34,K$4:K$304,0))</f>
        <v>19</v>
      </c>
    </row>
    <row r="35" spans="1:12" s="55" customFormat="1" ht="15.75" customHeight="1" thickBot="1">
      <c r="A35" s="78"/>
      <c r="B35" s="80"/>
      <c r="C35" s="5" t="s">
        <v>0</v>
      </c>
      <c r="D35" s="69">
        <v>1.1</v>
      </c>
      <c r="E35" s="70">
        <v>2.4</v>
      </c>
      <c r="F35" s="70">
        <v>2.3</v>
      </c>
      <c r="G35" s="70"/>
      <c r="H35" s="70"/>
      <c r="I35" s="57">
        <f>IF(D35&gt;0,10-D35-(IF(H35&gt;0,(SUM(E35:H35)-(MIN(E35:H35)+MAX(E35:H35)))/2,(E35+F35)/2)),0)</f>
        <v>6.550000000000001</v>
      </c>
      <c r="J35" s="58"/>
      <c r="K35" s="82"/>
      <c r="L35" s="84"/>
    </row>
    <row r="36" spans="1:12" s="55" customFormat="1" ht="15.75">
      <c r="A36" s="78">
        <v>17</v>
      </c>
      <c r="B36" s="79" t="s">
        <v>78</v>
      </c>
      <c r="C36" s="4" t="s">
        <v>27</v>
      </c>
      <c r="D36" s="65"/>
      <c r="E36" s="66"/>
      <c r="F36" s="67"/>
      <c r="G36" s="67"/>
      <c r="H36" s="68"/>
      <c r="I36" s="51">
        <f>(SUM(D36:G36)-(MIN(D36:G36)+MAX(D36:G36)))/2</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t="s">
        <v>73</v>
      </c>
      <c r="C38" s="4" t="s">
        <v>27</v>
      </c>
      <c r="D38" s="65">
        <v>1.9</v>
      </c>
      <c r="E38" s="66">
        <v>1.9</v>
      </c>
      <c r="F38" s="67">
        <v>2.5</v>
      </c>
      <c r="G38" s="67">
        <v>2.1</v>
      </c>
      <c r="H38" s="68"/>
      <c r="I38" s="51">
        <f>(SUM(D38:G38)-(MIN(D38:G38)+MAX(D38:G38)))/2</f>
        <v>2</v>
      </c>
      <c r="J38" s="56"/>
      <c r="K38" s="81">
        <f>SUM(I38:I39)-SUM(J38:J39)</f>
        <v>9.5</v>
      </c>
      <c r="L38" s="83">
        <f>IF(K38&lt;=0,0,RANK(K38,K$4:K$304,0))</f>
        <v>7</v>
      </c>
    </row>
    <row r="39" spans="1:12" s="55" customFormat="1" ht="15.75" customHeight="1" thickBot="1">
      <c r="A39" s="78"/>
      <c r="B39" s="80"/>
      <c r="C39" s="5" t="s">
        <v>0</v>
      </c>
      <c r="D39" s="69">
        <v>0.8</v>
      </c>
      <c r="E39" s="70">
        <v>1.6</v>
      </c>
      <c r="F39" s="70">
        <v>1.8</v>
      </c>
      <c r="G39" s="70"/>
      <c r="H39" s="70"/>
      <c r="I39" s="57">
        <f>IF(D39&gt;0,10-D39-(IF(H39&gt;0,(SUM(E39:H39)-(MIN(E39:H39)+MAX(E39:H39)))/2,(E39+F39)/2)),0)</f>
        <v>7.499999999999999</v>
      </c>
      <c r="J39" s="58"/>
      <c r="K39" s="82"/>
      <c r="L39" s="84"/>
    </row>
    <row r="40" spans="1:12" s="55" customFormat="1" ht="15.75">
      <c r="A40" s="78">
        <v>19</v>
      </c>
      <c r="B40" s="79" t="s">
        <v>55</v>
      </c>
      <c r="C40" s="4" t="s">
        <v>27</v>
      </c>
      <c r="D40" s="65">
        <v>0.7</v>
      </c>
      <c r="E40" s="65">
        <v>0.7</v>
      </c>
      <c r="F40" s="65">
        <v>0.7</v>
      </c>
      <c r="G40" s="65">
        <v>0.7</v>
      </c>
      <c r="H40" s="68"/>
      <c r="I40" s="51">
        <f>(SUM(D40:G40)-(MIN(D40:G40)+MAX(D40:G40)))/2</f>
        <v>0.7</v>
      </c>
      <c r="J40" s="56"/>
      <c r="K40" s="81">
        <f>SUM(I40:I41)-SUM(J40:J41)</f>
        <v>6.65</v>
      </c>
      <c r="L40" s="83">
        <f>IF(K40&lt;=0,0,RANK(K40,K$4:K$304,0))</f>
        <v>22</v>
      </c>
    </row>
    <row r="41" spans="1:12" s="55" customFormat="1" ht="16.5" thickBot="1">
      <c r="A41" s="78"/>
      <c r="B41" s="80"/>
      <c r="C41" s="5" t="s">
        <v>0</v>
      </c>
      <c r="D41" s="69">
        <v>1</v>
      </c>
      <c r="E41" s="70">
        <v>3</v>
      </c>
      <c r="F41" s="70">
        <v>3.1</v>
      </c>
      <c r="G41" s="70"/>
      <c r="H41" s="70"/>
      <c r="I41" s="57">
        <f>IF(D41&gt;0,10-D41-(IF(H41&gt;0,(SUM(E41:H41)-(MIN(E41:H41)+MAX(E41:H41)))/2,(E41+F41)/2)),0)</f>
        <v>5.95</v>
      </c>
      <c r="J41" s="58"/>
      <c r="K41" s="82"/>
      <c r="L41" s="84"/>
    </row>
    <row r="42" spans="1:12" s="55" customFormat="1" ht="15.75" customHeight="1">
      <c r="A42" s="78">
        <v>20</v>
      </c>
      <c r="B42" s="79" t="s">
        <v>70</v>
      </c>
      <c r="C42" s="4" t="s">
        <v>27</v>
      </c>
      <c r="D42" s="65">
        <v>2.1</v>
      </c>
      <c r="E42" s="66">
        <v>2.9</v>
      </c>
      <c r="F42" s="67">
        <v>2.6</v>
      </c>
      <c r="G42" s="67">
        <v>2.5</v>
      </c>
      <c r="H42" s="68"/>
      <c r="I42" s="51">
        <f>(SUM(D42:G42)-(MIN(D42:G42)+MAX(D42:G42)))/2</f>
        <v>2.55</v>
      </c>
      <c r="J42" s="56"/>
      <c r="K42" s="81">
        <f>SUM(I42:I43)-SUM(J42:J43)</f>
        <v>10.05</v>
      </c>
      <c r="L42" s="83">
        <f>IF(K42&lt;=0,0,RANK(K42,K$4:K$304,0))</f>
        <v>4</v>
      </c>
    </row>
    <row r="43" spans="1:12" s="55" customFormat="1" ht="15.75" customHeight="1" thickBot="1">
      <c r="A43" s="78"/>
      <c r="B43" s="80"/>
      <c r="C43" s="5" t="s">
        <v>0</v>
      </c>
      <c r="D43" s="69">
        <v>0.9</v>
      </c>
      <c r="E43" s="70">
        <v>1.5</v>
      </c>
      <c r="F43" s="70">
        <v>1.7</v>
      </c>
      <c r="G43" s="70"/>
      <c r="H43" s="70"/>
      <c r="I43" s="57">
        <f>IF(D43&gt;0,10-D43-(IF(H43&gt;0,(SUM(E43:H43)-(MIN(E43:H43)+MAX(E43:H43)))/2,(E43+F43)/2)),0)</f>
        <v>7.5</v>
      </c>
      <c r="J43" s="58"/>
      <c r="K43" s="82"/>
      <c r="L43" s="84"/>
    </row>
    <row r="44" spans="1:12" s="55" customFormat="1" ht="15.75">
      <c r="A44" s="78">
        <v>21</v>
      </c>
      <c r="B44" s="79" t="s">
        <v>56</v>
      </c>
      <c r="C44" s="4" t="s">
        <v>27</v>
      </c>
      <c r="D44" s="65">
        <v>1</v>
      </c>
      <c r="E44" s="66">
        <v>0.9</v>
      </c>
      <c r="F44" s="67">
        <v>1.4</v>
      </c>
      <c r="G44" s="67">
        <v>1.4</v>
      </c>
      <c r="H44" s="68"/>
      <c r="I44" s="51">
        <f>(SUM(D44:G44)-(MIN(D44:G44)+MAX(D44:G44)))/2</f>
        <v>1.1999999999999997</v>
      </c>
      <c r="J44" s="56"/>
      <c r="K44" s="81">
        <f>SUM(I44:I45)-SUM(J44:J45)</f>
        <v>7.75</v>
      </c>
      <c r="L44" s="83">
        <f>IF(K44&lt;=0,0,RANK(K44,K$4:K$304,0))</f>
        <v>20</v>
      </c>
    </row>
    <row r="45" spans="1:12" s="55" customFormat="1" ht="16.5" thickBot="1">
      <c r="A45" s="78"/>
      <c r="B45" s="80"/>
      <c r="C45" s="5" t="s">
        <v>0</v>
      </c>
      <c r="D45" s="69">
        <v>0.9</v>
      </c>
      <c r="E45" s="70">
        <v>2.5</v>
      </c>
      <c r="F45" s="70">
        <v>2.6</v>
      </c>
      <c r="G45" s="70"/>
      <c r="H45" s="70"/>
      <c r="I45" s="57">
        <f>IF(D45&gt;0,10-D45-(IF(H45&gt;0,(SUM(E45:H45)-(MIN(E45:H45)+MAX(E45:H45)))/2,(E45+F45)/2)),0)</f>
        <v>6.55</v>
      </c>
      <c r="J45" s="58"/>
      <c r="K45" s="82"/>
      <c r="L45" s="84"/>
    </row>
    <row r="46" spans="1:12" s="55" customFormat="1" ht="15.75" customHeight="1">
      <c r="A46" s="78">
        <v>22</v>
      </c>
      <c r="B46" s="79" t="s">
        <v>77</v>
      </c>
      <c r="C46" s="4" t="s">
        <v>27</v>
      </c>
      <c r="D46" s="65"/>
      <c r="E46" s="66"/>
      <c r="F46" s="67"/>
      <c r="G46" s="67"/>
      <c r="H46" s="68"/>
      <c r="I46" s="51">
        <f>(SUM(D46:G46)-(MIN(D46:G46)+MAX(D46:G46)))/2</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t="s">
        <v>67</v>
      </c>
      <c r="C48" s="4" t="s">
        <v>27</v>
      </c>
      <c r="D48" s="65">
        <v>2.9</v>
      </c>
      <c r="E48" s="66">
        <v>3</v>
      </c>
      <c r="F48" s="67">
        <v>2.5</v>
      </c>
      <c r="G48" s="67">
        <v>2.5</v>
      </c>
      <c r="H48" s="68"/>
      <c r="I48" s="51">
        <f>(SUM(D48:G48)-(MIN(D48:G48)+MAX(D48:G48)))/2</f>
        <v>2.7</v>
      </c>
      <c r="J48" s="56"/>
      <c r="K48" s="81">
        <f>SUM(I48:I49)-SUM(J48:J49)</f>
        <v>10.5</v>
      </c>
      <c r="L48" s="83">
        <f>IF(K48&lt;=0,0,RANK(K48,K$4:K$304,0))</f>
        <v>3</v>
      </c>
    </row>
    <row r="49" spans="1:12" s="55" customFormat="1" ht="16.5" thickBot="1">
      <c r="A49" s="78"/>
      <c r="B49" s="80"/>
      <c r="C49" s="5" t="s">
        <v>0</v>
      </c>
      <c r="D49" s="69">
        <v>0.7</v>
      </c>
      <c r="E49" s="70">
        <v>1.5</v>
      </c>
      <c r="F49" s="70">
        <v>1.5</v>
      </c>
      <c r="G49" s="70"/>
      <c r="H49" s="70"/>
      <c r="I49" s="57">
        <f>IF(D49&gt;0,10-D49-(IF(H49&gt;0,(SUM(E49:H49)-(MIN(E49:H49)+MAX(E49:H49)))/2,(E49+F49)/2)),0)</f>
        <v>7.800000000000001</v>
      </c>
      <c r="J49" s="58"/>
      <c r="K49" s="82"/>
      <c r="L49" s="84"/>
    </row>
    <row r="50" spans="1:12" s="55" customFormat="1" ht="15.75" customHeight="1">
      <c r="A50" s="78">
        <v>24</v>
      </c>
      <c r="B50" s="79" t="s">
        <v>47</v>
      </c>
      <c r="C50" s="4" t="s">
        <v>27</v>
      </c>
      <c r="D50" s="65">
        <v>1.9</v>
      </c>
      <c r="E50" s="66">
        <v>1.8</v>
      </c>
      <c r="F50" s="67">
        <v>1.5</v>
      </c>
      <c r="G50" s="67">
        <v>1.5</v>
      </c>
      <c r="H50" s="68"/>
      <c r="I50" s="51">
        <f>(SUM(D50:G50)-(MIN(D50:G50)+MAX(D50:G50)))/2</f>
        <v>1.6500000000000001</v>
      </c>
      <c r="J50" s="56"/>
      <c r="K50" s="81">
        <f>SUM(I50:I51)-SUM(J50:J51)</f>
        <v>8.45</v>
      </c>
      <c r="L50" s="83">
        <f>IF(K50&lt;=0,0,RANK(K50,K$4:K$304,0))</f>
        <v>18</v>
      </c>
    </row>
    <row r="51" spans="1:12" s="55" customFormat="1" ht="15.75" customHeight="1" thickBot="1">
      <c r="A51" s="78"/>
      <c r="B51" s="80"/>
      <c r="C51" s="5" t="s">
        <v>0</v>
      </c>
      <c r="D51" s="69">
        <v>0.9</v>
      </c>
      <c r="E51" s="70">
        <v>2.2</v>
      </c>
      <c r="F51" s="70">
        <v>2.4</v>
      </c>
      <c r="G51" s="70"/>
      <c r="H51" s="70"/>
      <c r="I51" s="57">
        <f>IF(D51&gt;0,10-D51-(IF(H51&gt;0,(SUM(E51:H51)-(MIN(E51:H51)+MAX(E51:H51)))/2,(E51+F51)/2)),0)</f>
        <v>6.8</v>
      </c>
      <c r="J51" s="58"/>
      <c r="K51" s="82"/>
      <c r="L51" s="84"/>
    </row>
    <row r="52" spans="1:12" s="55" customFormat="1" ht="15.75">
      <c r="A52" s="78">
        <v>25</v>
      </c>
      <c r="B52" s="79"/>
      <c r="C52" s="4" t="s">
        <v>27</v>
      </c>
      <c r="D52" s="65"/>
      <c r="E52" s="66"/>
      <c r="F52" s="67"/>
      <c r="G52" s="67"/>
      <c r="H52" s="68"/>
      <c r="I52" s="51">
        <f>(SUM(D52:G52)-(MIN(D52:G52)+MAX(D52:G52)))/2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7"/>
      <c r="G54" s="67"/>
      <c r="H54" s="68"/>
      <c r="I54" s="51">
        <f>(SUM(D54:G54)-(MIN(D54:G54)+MAX(D54:G54)))/2</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7"/>
      <c r="G56" s="67"/>
      <c r="H56" s="68"/>
      <c r="I56" s="51">
        <f>(SUM(D56:G56)-(MIN(D56:G56)+MAX(D56:G56)))/2</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7"/>
      <c r="G58" s="67"/>
      <c r="H58" s="68"/>
      <c r="I58" s="51">
        <f>(SUM(D58:G58)-(MIN(D58:G58)+MAX(D58:G58)))/2</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7"/>
      <c r="G60" s="67"/>
      <c r="H60" s="68"/>
      <c r="I60" s="51">
        <f>(SUM(D60:G60)-(MIN(D60:G60)+MAX(D60:G60)))/2</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7"/>
      <c r="G62" s="67"/>
      <c r="H62" s="68"/>
      <c r="I62" s="51">
        <f>(SUM(D62:G62)-(MIN(D62:G62)+MAX(D62:G62)))/2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7"/>
      <c r="G64" s="67"/>
      <c r="H64" s="68"/>
      <c r="I64" s="51">
        <f>(SUM(D64:G64)-(MIN(D64:G64)+MAX(D64:G64)))/2</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7"/>
      <c r="G66" s="67"/>
      <c r="H66" s="68"/>
      <c r="I66" s="51">
        <f>(SUM(D66:G66)-(MIN(D66:G66)+MAX(D66:G66)))/2</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7"/>
      <c r="G68" s="67"/>
      <c r="H68" s="68"/>
      <c r="I68" s="51">
        <f>(SUM(D68:G68)-(MIN(D68:G68)+MAX(D68:G68)))/2</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7"/>
      <c r="G70" s="67"/>
      <c r="H70" s="68"/>
      <c r="I70" s="51">
        <f>(SUM(D70:G70)-(MIN(D70:G70)+MAX(D70:G70)))/2</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7"/>
      <c r="G72" s="67"/>
      <c r="H72" s="68"/>
      <c r="I72" s="51">
        <f>(SUM(D72:G72)-(MIN(D72:G72)+MAX(D72:G72)))/2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7"/>
      <c r="G74" s="67"/>
      <c r="H74" s="68"/>
      <c r="I74" s="51">
        <f>(SUM(D74:G74)-(MIN(D74:G74)+MAX(D74:G74)))/2</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7"/>
      <c r="G76" s="67"/>
      <c r="H76" s="68"/>
      <c r="I76" s="51">
        <f>(SUM(D76:G76)-(MIN(D76:G76)+MAX(D76:G76)))/2</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7"/>
      <c r="G78" s="67"/>
      <c r="H78" s="68"/>
      <c r="I78" s="51">
        <f>(SUM(D78:G78)-(MIN(D78:G78)+MAX(D78:G78)))/2</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7"/>
      <c r="G80" s="67"/>
      <c r="H80" s="68"/>
      <c r="I80" s="51">
        <f>(SUM(D80:G80)-(MIN(D80:G80)+MAX(D80:G80)))/2</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7"/>
      <c r="G82" s="67"/>
      <c r="H82" s="68"/>
      <c r="I82" s="51">
        <f>(SUM(D82:G82)-(MIN(D82:G82)+MAX(D82:G82)))/2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7"/>
      <c r="G84" s="67"/>
      <c r="H84" s="68"/>
      <c r="I84" s="51">
        <f>(SUM(D84:G84)-(MIN(D84:G84)+MAX(D84:G84)))/2</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7"/>
      <c r="G86" s="67"/>
      <c r="H86" s="68"/>
      <c r="I86" s="51">
        <f>(SUM(D86:G86)-(MIN(D86:G86)+MAX(D86:G86)))/2</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7"/>
      <c r="G88" s="67"/>
      <c r="H88" s="68"/>
      <c r="I88" s="51">
        <f>(SUM(D88:G88)-(MIN(D88:G88)+MAX(D88:G88)))/2</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7"/>
      <c r="G90" s="67"/>
      <c r="H90" s="68"/>
      <c r="I90" s="51">
        <f>(SUM(D90:G90)-(MIN(D90:G90)+MAX(D90:G90)))/2</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7"/>
      <c r="G92" s="67"/>
      <c r="H92" s="68"/>
      <c r="I92" s="51">
        <f>(SUM(D92:G92)-(MIN(D92:G92)+MAX(D92:G92)))/2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7"/>
      <c r="G94" s="67"/>
      <c r="H94" s="68"/>
      <c r="I94" s="51">
        <f>(SUM(D94:G94)-(MIN(D94:G94)+MAX(D94:G94)))/2</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7"/>
      <c r="G96" s="67"/>
      <c r="H96" s="68"/>
      <c r="I96" s="51">
        <f>(SUM(D96:G96)-(MIN(D96:G96)+MAX(D96:G96)))/2</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7"/>
      <c r="G98" s="67"/>
      <c r="H98" s="68"/>
      <c r="I98" s="51">
        <f>(SUM(D98:G98)-(MIN(D98:G98)+MAX(D98:G98)))/2</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7"/>
      <c r="G100" s="67"/>
      <c r="H100" s="68"/>
      <c r="I100" s="51">
        <f>(SUM(D100:G100)-(MIN(D100:G100)+MAX(D100:G100)))/2</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7"/>
      <c r="G102" s="67"/>
      <c r="H102" s="68"/>
      <c r="I102" s="51">
        <f>(SUM(D102:G102)-(MIN(D102:G102)+MAX(D102:G102)))/2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7"/>
      <c r="G104" s="67"/>
      <c r="H104" s="68"/>
      <c r="I104" s="51">
        <f>(SUM(D104:G104)-(MIN(D104:G104)+MAX(D104:G104)))/2</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7"/>
      <c r="G106" s="67"/>
      <c r="H106" s="68"/>
      <c r="I106" s="51">
        <f>(SUM(D106:G106)-(MIN(D106:G106)+MAX(D106:G106)))/2</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7"/>
      <c r="G108" s="67"/>
      <c r="H108" s="68"/>
      <c r="I108" s="51">
        <f>(SUM(D108:G108)-(MIN(D108:G108)+MAX(D108:G108)))/2</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7"/>
      <c r="G110" s="67"/>
      <c r="H110" s="68"/>
      <c r="I110" s="51">
        <f>(SUM(D110:G110)-(MIN(D110:G110)+MAX(D110:G110)))/2</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7"/>
      <c r="G112" s="67"/>
      <c r="H112" s="68"/>
      <c r="I112" s="51">
        <f>(SUM(D112:G112)-(MIN(D112:G112)+MAX(D112:G112)))/2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7"/>
      <c r="G114" s="67"/>
      <c r="H114" s="68"/>
      <c r="I114" s="51">
        <f>(SUM(D114:G114)-(MIN(D114:G114)+MAX(D114:G114)))/2</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7"/>
      <c r="G116" s="67"/>
      <c r="H116" s="68"/>
      <c r="I116" s="51">
        <f>(SUM(D116:G116)-(MIN(D116:G116)+MAX(D116:G116)))/2</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7"/>
      <c r="G118" s="67"/>
      <c r="H118" s="68"/>
      <c r="I118" s="51">
        <f>(SUM(D118:G118)-(MIN(D118:G118)+MAX(D118:G118)))/2</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7"/>
      <c r="G120" s="67"/>
      <c r="H120" s="68"/>
      <c r="I120" s="51">
        <f>(SUM(D120:G120)-(MIN(D120:G120)+MAX(D120:G120)))/2</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7"/>
      <c r="G122" s="67"/>
      <c r="H122" s="68"/>
      <c r="I122" s="51">
        <f>(SUM(D122:G122)-(MIN(D122:G122)+MAX(D122:G122)))/2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7"/>
      <c r="G124" s="67"/>
      <c r="H124" s="68"/>
      <c r="I124" s="51">
        <f>(SUM(D124:G124)-(MIN(D124:G124)+MAX(D124:G124)))/2</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7"/>
      <c r="G126" s="67"/>
      <c r="H126" s="68"/>
      <c r="I126" s="51">
        <f>(SUM(D126:G126)-(MIN(D126:G126)+MAX(D126:G126)))/2</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7"/>
      <c r="G128" s="67"/>
      <c r="H128" s="68"/>
      <c r="I128" s="51">
        <f>(SUM(D128:G128)-(MIN(D128:G128)+MAX(D128:G128)))/2</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7"/>
      <c r="G130" s="67"/>
      <c r="H130" s="68"/>
      <c r="I130" s="51">
        <f>(SUM(D130:G130)-(MIN(D130:G130)+MAX(D130:G130)))/2</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7"/>
      <c r="G132" s="67"/>
      <c r="H132" s="68"/>
      <c r="I132" s="51">
        <f>(SUM(D132:G132)-(MIN(D132:G132)+MAX(D132:G132)))/2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7"/>
      <c r="G134" s="67"/>
      <c r="H134" s="68"/>
      <c r="I134" s="51">
        <f>(SUM(D134:G134)-(MIN(D134:G134)+MAX(D134:G134)))/2</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7"/>
      <c r="G136" s="67"/>
      <c r="H136" s="68"/>
      <c r="I136" s="51">
        <f>(SUM(D136:G136)-(MIN(D136:G136)+MAX(D136:G136)))/2</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7"/>
      <c r="G138" s="67"/>
      <c r="H138" s="68"/>
      <c r="I138" s="51">
        <f>(SUM(D138:G138)-(MIN(D138:G138)+MAX(D138:G138)))/2</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7"/>
      <c r="G140" s="67"/>
      <c r="H140" s="68"/>
      <c r="I140" s="51">
        <f>(SUM(D140:G140)-(MIN(D140:G140)+MAX(D140:G140)))/2</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7"/>
      <c r="G142" s="67"/>
      <c r="H142" s="68"/>
      <c r="I142" s="51">
        <f>(SUM(D142:G142)-(MIN(D142:G142)+MAX(D142:G142)))/2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7"/>
      <c r="G144" s="67"/>
      <c r="H144" s="68"/>
      <c r="I144" s="51">
        <f>(SUM(D144:G144)-(MIN(D144:G144)+MAX(D144:G144)))/2</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7"/>
      <c r="G146" s="67"/>
      <c r="H146" s="68"/>
      <c r="I146" s="51">
        <f>(SUM(D146:G146)-(MIN(D146:G146)+MAX(D146:G146)))/2</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7"/>
      <c r="G148" s="67"/>
      <c r="H148" s="68"/>
      <c r="I148" s="51">
        <f>(SUM(D148:G148)-(MIN(D148:G148)+MAX(D148:G148)))/2</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7"/>
      <c r="G150" s="67"/>
      <c r="H150" s="68"/>
      <c r="I150" s="51">
        <f>(SUM(D150:G150)-(MIN(D150:G150)+MAX(D150:G150)))/2</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7"/>
      <c r="G152" s="67"/>
      <c r="H152" s="68"/>
      <c r="I152" s="51">
        <f>(SUM(D152:G152)-(MIN(D152:G152)+MAX(D152:G152)))/2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7"/>
      <c r="G154" s="67"/>
      <c r="H154" s="68"/>
      <c r="I154" s="51">
        <f>(SUM(D154:G154)-(MIN(D154:G154)+MAX(D154:G154)))/2</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7"/>
      <c r="G156" s="67"/>
      <c r="H156" s="68"/>
      <c r="I156" s="51">
        <f>(SUM(D156:G156)-(MIN(D156:G156)+MAX(D156:G156)))/2</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7"/>
      <c r="G158" s="67"/>
      <c r="H158" s="68"/>
      <c r="I158" s="51">
        <f>(SUM(D158:G158)-(MIN(D158:G158)+MAX(D158:G158)))/2</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7"/>
      <c r="G160" s="67"/>
      <c r="H160" s="68"/>
      <c r="I160" s="51">
        <f>(SUM(D160:G160)-(MIN(D160:G160)+MAX(D160:G160)))/2</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7"/>
      <c r="G162" s="67"/>
      <c r="H162" s="68"/>
      <c r="I162" s="51">
        <f>(SUM(D162:G162)-(MIN(D162:G162)+MAX(D162:G162)))/2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7"/>
      <c r="G164" s="67"/>
      <c r="H164" s="68"/>
      <c r="I164" s="51">
        <f>(SUM(D164:G164)-(MIN(D164:G164)+MAX(D164:G164)))/2</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7"/>
      <c r="G166" s="67"/>
      <c r="H166" s="68"/>
      <c r="I166" s="51">
        <f>(SUM(D166:G166)-(MIN(D166:G166)+MAX(D166:G166)))/2</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7"/>
      <c r="G168" s="67"/>
      <c r="H168" s="68"/>
      <c r="I168" s="51">
        <f>(SUM(D168:G168)-(MIN(D168:G168)+MAX(D168:G168)))/2</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7"/>
      <c r="G170" s="67"/>
      <c r="H170" s="68"/>
      <c r="I170" s="51">
        <f>(SUM(D170:G170)-(MIN(D170:G170)+MAX(D170:G170)))/2</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7"/>
      <c r="G172" s="67"/>
      <c r="H172" s="68"/>
      <c r="I172" s="51">
        <f>(SUM(D172:G172)-(MIN(D172:G172)+MAX(D172:G172)))/2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7"/>
      <c r="G174" s="67"/>
      <c r="H174" s="68"/>
      <c r="I174" s="51">
        <f>(SUM(D174:G174)-(MIN(D174:G174)+MAX(D174:G174)))/2</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7"/>
      <c r="G176" s="67"/>
      <c r="H176" s="68"/>
      <c r="I176" s="51">
        <f>(SUM(D176:G176)-(MIN(D176:G176)+MAX(D176:G176)))/2</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7"/>
      <c r="G178" s="67"/>
      <c r="H178" s="68"/>
      <c r="I178" s="51">
        <f>(SUM(D178:G178)-(MIN(D178:G178)+MAX(D178:G178)))/2</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7"/>
      <c r="G180" s="67"/>
      <c r="H180" s="68"/>
      <c r="I180" s="51">
        <f>(SUM(D180:G180)-(MIN(D180:G180)+MAX(D180:G180)))/2</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7"/>
      <c r="G182" s="67"/>
      <c r="H182" s="68"/>
      <c r="I182" s="51">
        <f>(SUM(D182:G182)-(MIN(D182:G182)+MAX(D182:G182)))/2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7"/>
      <c r="G184" s="67"/>
      <c r="H184" s="68"/>
      <c r="I184" s="51">
        <f>(SUM(D184:G184)-(MIN(D184:G184)+MAX(D184:G184)))/2</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7"/>
      <c r="G186" s="67"/>
      <c r="H186" s="68"/>
      <c r="I186" s="51">
        <f>(SUM(D186:G186)-(MIN(D186:G186)+MAX(D186:G186)))/2</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7"/>
      <c r="G188" s="67"/>
      <c r="H188" s="68"/>
      <c r="I188" s="51">
        <f>(SUM(D188:G188)-(MIN(D188:G188)+MAX(D188:G188)))/2</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7"/>
      <c r="G190" s="67"/>
      <c r="H190" s="68"/>
      <c r="I190" s="51">
        <f>(SUM(D190:G190)-(MIN(D190:G190)+MAX(D190:G190)))/2</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7"/>
      <c r="G192" s="67"/>
      <c r="H192" s="68"/>
      <c r="I192" s="51">
        <f>(SUM(D192:G192)-(MIN(D192:G192)+MAX(D192:G192)))/2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7"/>
      <c r="G194" s="67"/>
      <c r="H194" s="68"/>
      <c r="I194" s="51">
        <f>(SUM(D194:G194)-(MIN(D194:G194)+MAX(D194:G194)))/2</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7"/>
      <c r="G196" s="67"/>
      <c r="H196" s="68"/>
      <c r="I196" s="51">
        <f>(SUM(D196:G196)-(MIN(D196:G196)+MAX(D196:G196)))/2</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7"/>
      <c r="G198" s="67"/>
      <c r="H198" s="68"/>
      <c r="I198" s="51">
        <f>(SUM(D198:G198)-(MIN(D198:G198)+MAX(D198:G198)))/2</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7"/>
      <c r="G200" s="67"/>
      <c r="H200" s="68"/>
      <c r="I200" s="51">
        <f>(SUM(D200:G200)-(MIN(D200:G200)+MAX(D200:G200)))/2</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7"/>
      <c r="G202" s="67"/>
      <c r="H202" s="68"/>
      <c r="I202" s="51">
        <f>(SUM(D202:G202)-(MIN(D202:G202)+MAX(D202:G202)))/2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7"/>
      <c r="G204" s="67"/>
      <c r="H204" s="68"/>
      <c r="I204" s="51">
        <f>(SUM(D204:G204)-(MIN(D204:G204)+MAX(D204:G204)))/2</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7"/>
      <c r="G206" s="67"/>
      <c r="H206" s="68"/>
      <c r="I206" s="51">
        <f>(SUM(D206:G206)-(MIN(D206:G206)+MAX(D206:G206)))/2</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7"/>
      <c r="G208" s="67"/>
      <c r="H208" s="68"/>
      <c r="I208" s="51">
        <f>(SUM(D208:G208)-(MIN(D208:G208)+MAX(D208:G208)))/2</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7"/>
      <c r="G210" s="67"/>
      <c r="H210" s="68"/>
      <c r="I210" s="51">
        <f>(SUM(D210:G210)-(MIN(D210:G210)+MAX(D210:G210)))/2</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7"/>
      <c r="G212" s="67"/>
      <c r="H212" s="68"/>
      <c r="I212" s="51">
        <f>(SUM(D212:G212)-(MIN(D212:G212)+MAX(D212:G212)))/2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7"/>
      <c r="G214" s="67"/>
      <c r="H214" s="68"/>
      <c r="I214" s="51">
        <f>(SUM(D214:G214)-(MIN(D214:G214)+MAX(D214:G214)))/2</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7"/>
      <c r="G216" s="67"/>
      <c r="H216" s="68"/>
      <c r="I216" s="51">
        <f>(SUM(D216:G216)-(MIN(D216:G216)+MAX(D216:G216)))/2</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7"/>
      <c r="G218" s="67"/>
      <c r="H218" s="68"/>
      <c r="I218" s="51">
        <f>(SUM(D218:G218)-(MIN(D218:G218)+MAX(D218:G218)))/2</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7"/>
      <c r="G220" s="67"/>
      <c r="H220" s="68"/>
      <c r="I220" s="51">
        <f>(SUM(D220:G220)-(MIN(D220:G220)+MAX(D220:G220)))/2</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7"/>
      <c r="G222" s="67"/>
      <c r="H222" s="68"/>
      <c r="I222" s="51">
        <f>(SUM(D222:G222)-(MIN(D222:G222)+MAX(D222:G222)))/2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7"/>
      <c r="G224" s="67"/>
      <c r="H224" s="68"/>
      <c r="I224" s="51">
        <f>(SUM(D224:G224)-(MIN(D224:G224)+MAX(D224:G224)))/2</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7"/>
      <c r="G226" s="67"/>
      <c r="H226" s="68"/>
      <c r="I226" s="51">
        <f>(SUM(D226:G226)-(MIN(D226:G226)+MAX(D226:G226)))/2</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7"/>
      <c r="G228" s="67"/>
      <c r="H228" s="68"/>
      <c r="I228" s="51">
        <f>(SUM(D228:G228)-(MIN(D228:G228)+MAX(D228:G228)))/2</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7"/>
      <c r="G230" s="67"/>
      <c r="H230" s="68"/>
      <c r="I230" s="51">
        <f>(SUM(D230:G230)-(MIN(D230:G230)+MAX(D230:G230)))/2</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7"/>
      <c r="G232" s="67"/>
      <c r="H232" s="68"/>
      <c r="I232" s="51">
        <f>(SUM(D232:G232)-(MIN(D232:G232)+MAX(D232:G232)))/2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7"/>
      <c r="G234" s="67"/>
      <c r="H234" s="68"/>
      <c r="I234" s="51">
        <f>(SUM(D234:G234)-(MIN(D234:G234)+MAX(D234:G234)))/2</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7"/>
      <c r="G236" s="67"/>
      <c r="H236" s="68"/>
      <c r="I236" s="51">
        <f>(SUM(D236:G236)-(MIN(D236:G236)+MAX(D236:G236)))/2</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7"/>
      <c r="G238" s="67"/>
      <c r="H238" s="68"/>
      <c r="I238" s="51">
        <f>(SUM(D238:G238)-(MIN(D238:G238)+MAX(D238:G238)))/2</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7"/>
      <c r="G240" s="67"/>
      <c r="H240" s="68"/>
      <c r="I240" s="51">
        <f>(SUM(D240:G240)-(MIN(D240:G240)+MAX(D240:G240)))/2</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7"/>
      <c r="G242" s="67"/>
      <c r="H242" s="68"/>
      <c r="I242" s="51">
        <f>(SUM(D242:G242)-(MIN(D242:G242)+MAX(D242:G242)))/2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7"/>
      <c r="G244" s="67"/>
      <c r="H244" s="68"/>
      <c r="I244" s="51">
        <f>(SUM(D244:G244)-(MIN(D244:G244)+MAX(D244:G244)))/2</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7"/>
      <c r="G246" s="67"/>
      <c r="H246" s="68"/>
      <c r="I246" s="51">
        <f>(SUM(D246:G246)-(MIN(D246:G246)+MAX(D246:G246)))/2</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7"/>
      <c r="G248" s="67"/>
      <c r="H248" s="68"/>
      <c r="I248" s="51">
        <f>(SUM(D248:G248)-(MIN(D248:G248)+MAX(D248:G248)))/2</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7"/>
      <c r="G250" s="67"/>
      <c r="H250" s="68"/>
      <c r="I250" s="51">
        <f>(SUM(D250:G250)-(MIN(D250:G250)+MAX(D250:G250)))/2</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7"/>
      <c r="G252" s="67"/>
      <c r="H252" s="68"/>
      <c r="I252" s="51">
        <f>(SUM(D252:G252)-(MIN(D252:G252)+MAX(D252:G252)))/2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7"/>
      <c r="G254" s="67"/>
      <c r="H254" s="68"/>
      <c r="I254" s="51">
        <f>(SUM(D254:G254)-(MIN(D254:G254)+MAX(D254:G254)))/2</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7"/>
      <c r="G256" s="67"/>
      <c r="H256" s="68"/>
      <c r="I256" s="51">
        <f>(SUM(D256:G256)-(MIN(D256:G256)+MAX(D256:G256)))/2</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7"/>
      <c r="G258" s="67"/>
      <c r="H258" s="68"/>
      <c r="I258" s="51">
        <f>(SUM(D258:G258)-(MIN(D258:G258)+MAX(D258:G258)))/2</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7"/>
      <c r="G260" s="67"/>
      <c r="H260" s="68"/>
      <c r="I260" s="51">
        <f>(SUM(D260:G260)-(MIN(D260:G260)+MAX(D260:G260)))/2</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7"/>
      <c r="G262" s="67"/>
      <c r="H262" s="68"/>
      <c r="I262" s="51">
        <f>(SUM(D262:G262)-(MIN(D262:G262)+MAX(D262:G262)))/2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7"/>
      <c r="G264" s="67"/>
      <c r="H264" s="68"/>
      <c r="I264" s="51">
        <f>(SUM(D264:G264)-(MIN(D264:G264)+MAX(D264:G264)))/2</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7"/>
      <c r="G266" s="67"/>
      <c r="H266" s="68"/>
      <c r="I266" s="51">
        <f>(SUM(D266:G266)-(MIN(D266:G266)+MAX(D266:G266)))/2</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7"/>
      <c r="G268" s="67"/>
      <c r="H268" s="68"/>
      <c r="I268" s="51">
        <f>(SUM(D268:G268)-(MIN(D268:G268)+MAX(D268:G268)))/2</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7"/>
      <c r="G270" s="67"/>
      <c r="H270" s="68"/>
      <c r="I270" s="51">
        <f>(SUM(D270:G270)-(MIN(D270:G270)+MAX(D270:G270)))/2</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7"/>
      <c r="G272" s="67"/>
      <c r="H272" s="68"/>
      <c r="I272" s="51">
        <f>(SUM(D272:G272)-(MIN(D272:G272)+MAX(D272:G272)))/2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7"/>
      <c r="G274" s="67"/>
      <c r="H274" s="68"/>
      <c r="I274" s="51">
        <f>(SUM(D274:G274)-(MIN(D274:G274)+MAX(D274:G274)))/2</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7"/>
      <c r="G276" s="67"/>
      <c r="H276" s="68"/>
      <c r="I276" s="51">
        <f>(SUM(D276:G276)-(MIN(D276:G276)+MAX(D276:G276)))/2</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7"/>
      <c r="G278" s="67"/>
      <c r="H278" s="68"/>
      <c r="I278" s="51">
        <f>(SUM(D278:G278)-(MIN(D278:G278)+MAX(D278:G278)))/2</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7"/>
      <c r="G280" s="67"/>
      <c r="H280" s="68"/>
      <c r="I280" s="51">
        <f>(SUM(D280:G280)-(MIN(D280:G280)+MAX(D280:G280)))/2</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7"/>
      <c r="G282" s="67"/>
      <c r="H282" s="68"/>
      <c r="I282" s="51">
        <f>(SUM(D282:G282)-(MIN(D282:G282)+MAX(D282:G282)))/2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7"/>
      <c r="G284" s="67"/>
      <c r="H284" s="68"/>
      <c r="I284" s="51">
        <f>(SUM(D284:G284)-(MIN(D284:G284)+MAX(D284:G284)))/2</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7"/>
      <c r="G286" s="67"/>
      <c r="H286" s="68"/>
      <c r="I286" s="51">
        <f>(SUM(D286:G286)-(MIN(D286:G286)+MAX(D286:G286)))/2</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7"/>
      <c r="G288" s="67"/>
      <c r="H288" s="68"/>
      <c r="I288" s="51">
        <f>(SUM(D288:G288)-(MIN(D288:G288)+MAX(D288:G288)))/2</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7"/>
      <c r="G290" s="67"/>
      <c r="H290" s="68"/>
      <c r="I290" s="51">
        <f>(SUM(D290:G290)-(MIN(D290:G290)+MAX(D290:G290)))/2</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7"/>
      <c r="G292" s="67"/>
      <c r="H292" s="68"/>
      <c r="I292" s="51">
        <f>(SUM(D292:G292)-(MIN(D292:G292)+MAX(D292:G292)))/2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7"/>
      <c r="G294" s="67"/>
      <c r="H294" s="68"/>
      <c r="I294" s="51">
        <f>(SUM(D294:G294)-(MIN(D294:G294)+MAX(D294:G294)))/2</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7"/>
      <c r="G296" s="67"/>
      <c r="H296" s="68"/>
      <c r="I296" s="51">
        <f>(SUM(D296:G296)-(MIN(D296:G296)+MAX(D296:G296)))/2</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7"/>
      <c r="G298" s="67"/>
      <c r="H298" s="68"/>
      <c r="I298" s="51">
        <f>(SUM(D298:G298)-(MIN(D298:G298)+MAX(D298:G298)))/2</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7"/>
      <c r="G300" s="67"/>
      <c r="H300" s="68"/>
      <c r="I300" s="51">
        <f>(SUM(D300:G300)-(MIN(D300:G300)+MAX(D300:G300)))/2</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7"/>
      <c r="G302" s="67"/>
      <c r="H302" s="68"/>
      <c r="I302" s="51">
        <f>(SUM(D302:G302)-(MIN(D302:G302)+MAX(D302:G302)))/2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42</v>
      </c>
      <c r="G306" s="14"/>
      <c r="H306" s="14"/>
      <c r="I306" s="14"/>
      <c r="J306" s="14"/>
    </row>
    <row r="307" spans="2:5" ht="15">
      <c r="B307" s="13"/>
      <c r="C307" s="13"/>
      <c r="D307" s="13"/>
      <c r="E307" s="13"/>
    </row>
    <row r="308" spans="2:10" ht="15">
      <c r="B308" s="13" t="s">
        <v>17</v>
      </c>
      <c r="C308" s="13"/>
      <c r="D308" s="13"/>
      <c r="E308" s="13"/>
      <c r="F308" s="14" t="s">
        <v>43</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K8:K9"/>
    <mergeCell ref="L8:L9"/>
    <mergeCell ref="A4:A5"/>
    <mergeCell ref="A6:A7"/>
    <mergeCell ref="B6:B7"/>
    <mergeCell ref="A244:A245"/>
    <mergeCell ref="B244:B245"/>
    <mergeCell ref="K244:K245"/>
    <mergeCell ref="L244:L245"/>
    <mergeCell ref="K6:K7"/>
    <mergeCell ref="K4:K5"/>
    <mergeCell ref="A10:A11"/>
    <mergeCell ref="B10:B11"/>
    <mergeCell ref="K10:K11"/>
    <mergeCell ref="L4:L5"/>
    <mergeCell ref="B4:B5"/>
    <mergeCell ref="L6:L7"/>
    <mergeCell ref="A8:A9"/>
    <mergeCell ref="B8:B9"/>
    <mergeCell ref="L10:L11"/>
    <mergeCell ref="A14:A15"/>
    <mergeCell ref="B14:B15"/>
    <mergeCell ref="K14:K15"/>
    <mergeCell ref="L14:L15"/>
    <mergeCell ref="A12:A13"/>
    <mergeCell ref="B12:B13"/>
    <mergeCell ref="K12:K13"/>
    <mergeCell ref="L12:L13"/>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L178:L179"/>
    <mergeCell ref="A172:A173"/>
    <mergeCell ref="B172:B173"/>
    <mergeCell ref="K172:K173"/>
    <mergeCell ref="L172:L173"/>
    <mergeCell ref="A174:A175"/>
    <mergeCell ref="B174:B175"/>
    <mergeCell ref="K174:K175"/>
    <mergeCell ref="L174:L175"/>
    <mergeCell ref="B182:B183"/>
    <mergeCell ref="K182:K183"/>
    <mergeCell ref="L182:L183"/>
    <mergeCell ref="A176:A177"/>
    <mergeCell ref="B176:B177"/>
    <mergeCell ref="K176:K177"/>
    <mergeCell ref="L176:L177"/>
    <mergeCell ref="A178:A179"/>
    <mergeCell ref="B178:B179"/>
    <mergeCell ref="K178:K179"/>
    <mergeCell ref="L184:L185"/>
    <mergeCell ref="A180:A181"/>
    <mergeCell ref="B180:B181"/>
    <mergeCell ref="K180:K181"/>
    <mergeCell ref="A186:A187"/>
    <mergeCell ref="B186:B187"/>
    <mergeCell ref="K186:K187"/>
    <mergeCell ref="L186:L187"/>
    <mergeCell ref="L180:L181"/>
    <mergeCell ref="A182:A183"/>
    <mergeCell ref="A188:A189"/>
    <mergeCell ref="B188:B189"/>
    <mergeCell ref="K188:K189"/>
    <mergeCell ref="L188:L189"/>
    <mergeCell ref="B1:L1"/>
    <mergeCell ref="C2:J2"/>
    <mergeCell ref="K2:L2"/>
    <mergeCell ref="A184:A185"/>
    <mergeCell ref="B184:B185"/>
    <mergeCell ref="K184:K185"/>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K240:K241"/>
    <mergeCell ref="L240:L241"/>
    <mergeCell ref="A234:A235"/>
    <mergeCell ref="B234:B235"/>
    <mergeCell ref="K234:K235"/>
    <mergeCell ref="L234:L235"/>
    <mergeCell ref="A236:A237"/>
    <mergeCell ref="B236:B237"/>
    <mergeCell ref="K236:K237"/>
    <mergeCell ref="L236:L237"/>
    <mergeCell ref="A242:A243"/>
    <mergeCell ref="B242:B243"/>
    <mergeCell ref="K242:K243"/>
    <mergeCell ref="L242:L243"/>
    <mergeCell ref="A238:A239"/>
    <mergeCell ref="B238:B239"/>
    <mergeCell ref="K238:K239"/>
    <mergeCell ref="L238:L239"/>
    <mergeCell ref="A240:A241"/>
    <mergeCell ref="B240:B241"/>
  </mergeCells>
  <conditionalFormatting sqref="I4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4" dxfId="0" operator="greaterThan" stopIfTrue="1">
      <formula>10</formula>
    </cfRule>
  </conditionalFormatting>
  <conditionalFormatting sqref="I5 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3"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Лист3"/>
  <dimension ref="A1:Q308"/>
  <sheetViews>
    <sheetView zoomScalePageLayoutView="0" workbookViewId="0" topLeftCell="A37">
      <selection activeCell="F52" sqref="F52"/>
    </sheetView>
  </sheetViews>
  <sheetFormatPr defaultColWidth="9.00390625" defaultRowHeight="12.75"/>
  <cols>
    <col min="1" max="1" width="3.75390625" style="3" customWidth="1"/>
    <col min="2" max="2" width="42.00390625" style="0" customWidth="1"/>
    <col min="3" max="3" width="3.875" style="0" customWidth="1"/>
    <col min="9" max="9" width="10.25390625" style="0" customWidth="1"/>
    <col min="10" max="10" width="10.375" style="0" customWidth="1"/>
    <col min="11" max="12" width="10.75390625" style="0" customWidth="1"/>
    <col min="13" max="13" width="6.25390625" style="0" customWidth="1"/>
    <col min="16" max="16" width="5.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1"/>
      <c r="D1" s="91"/>
      <c r="E1" s="91"/>
      <c r="F1" s="91"/>
      <c r="G1" s="91"/>
      <c r="H1" s="91"/>
      <c r="I1" s="91"/>
      <c r="J1" s="91"/>
      <c r="K1" s="91"/>
      <c r="L1" s="91"/>
    </row>
    <row r="2" spans="2:12" ht="27.75" customHeight="1" thickBot="1">
      <c r="B2" s="12" t="str">
        <f>'1 вид'!B2</f>
        <v>Бийск, 21.09.17</v>
      </c>
      <c r="C2" s="89" t="s">
        <v>13</v>
      </c>
      <c r="D2" s="90"/>
      <c r="E2" s="90"/>
      <c r="F2" s="90"/>
      <c r="G2" s="90"/>
      <c r="H2" s="90"/>
      <c r="I2" s="90"/>
      <c r="J2" s="90"/>
      <c r="K2" s="92" t="str">
        <f>'1 вид'!K2</f>
        <v>2008 В</v>
      </c>
      <c r="L2" s="93"/>
    </row>
    <row r="3" spans="1:12" ht="32.25" thickBot="1">
      <c r="A3" s="7">
        <v>1</v>
      </c>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t="s">
        <v>82</v>
      </c>
      <c r="C4" s="4" t="s">
        <v>27</v>
      </c>
      <c r="D4" s="65">
        <v>1.8</v>
      </c>
      <c r="E4" s="66">
        <v>1.5</v>
      </c>
      <c r="F4" s="68"/>
      <c r="G4" s="68"/>
      <c r="H4" s="68"/>
      <c r="I4" s="51">
        <f>D4+E4</f>
        <v>3.3</v>
      </c>
      <c r="J4" s="56"/>
      <c r="K4" s="81">
        <f>SUM(I4:I5)-SUM(J4:J5)</f>
        <v>10.45</v>
      </c>
      <c r="L4" s="83">
        <f>IF(K4&lt;=0,0,RANK(K4,K$4:K$304,0))</f>
        <v>3</v>
      </c>
      <c r="N4" s="25"/>
      <c r="O4" s="26" t="s">
        <v>21</v>
      </c>
      <c r="P4" s="27"/>
      <c r="Q4" s="28"/>
    </row>
    <row r="5" spans="1:17" ht="15.75" customHeight="1" thickBot="1">
      <c r="A5" s="78"/>
      <c r="B5" s="80"/>
      <c r="C5" s="5" t="s">
        <v>0</v>
      </c>
      <c r="D5" s="69">
        <v>0.9</v>
      </c>
      <c r="E5" s="70">
        <v>2</v>
      </c>
      <c r="F5" s="70">
        <v>1.9</v>
      </c>
      <c r="G5" s="70"/>
      <c r="H5" s="70"/>
      <c r="I5" s="57">
        <f>IF(D5&gt;0,10-D5-(IF(H5&gt;0,(SUM(E5:H5)-(MIN(E5:H5)+MAX(E5:H5)))/2,(E5+F5)/2)),0)</f>
        <v>7.1499999999999995</v>
      </c>
      <c r="J5" s="58"/>
      <c r="K5" s="82"/>
      <c r="L5" s="84"/>
      <c r="N5" s="29"/>
      <c r="O5" s="11" t="s">
        <v>22</v>
      </c>
      <c r="P5" s="11"/>
      <c r="Q5" s="30"/>
    </row>
    <row r="6" spans="1:17" s="55" customFormat="1" ht="15.75" customHeight="1" thickBot="1">
      <c r="A6" s="78">
        <v>2</v>
      </c>
      <c r="B6" s="79" t="s">
        <v>61</v>
      </c>
      <c r="C6" s="4" t="s">
        <v>27</v>
      </c>
      <c r="D6" s="65">
        <v>0.8</v>
      </c>
      <c r="E6" s="66">
        <v>0.4</v>
      </c>
      <c r="F6" s="68"/>
      <c r="G6" s="68"/>
      <c r="H6" s="68"/>
      <c r="I6" s="51">
        <f>D6+E6</f>
        <v>1.2000000000000002</v>
      </c>
      <c r="J6" s="56"/>
      <c r="K6" s="81">
        <f>SUM(I6:I7)-SUM(J6:J7)</f>
        <v>7.95</v>
      </c>
      <c r="L6" s="83">
        <f>IF(K6&lt;=0,0,RANK(K6,K$4:K$304,0))</f>
        <v>17</v>
      </c>
      <c r="N6" s="59"/>
      <c r="O6" s="60" t="s">
        <v>28</v>
      </c>
      <c r="P6" s="60"/>
      <c r="Q6" s="61"/>
    </row>
    <row r="7" spans="1:12" s="55" customFormat="1" ht="15.75" customHeight="1" thickBot="1" thickTop="1">
      <c r="A7" s="78"/>
      <c r="B7" s="80"/>
      <c r="C7" s="5" t="s">
        <v>0</v>
      </c>
      <c r="D7" s="69">
        <v>0.9</v>
      </c>
      <c r="E7" s="70">
        <v>2.3</v>
      </c>
      <c r="F7" s="70">
        <v>2.4</v>
      </c>
      <c r="G7" s="70"/>
      <c r="H7" s="70"/>
      <c r="I7" s="57">
        <f>IF(D7&gt;0,10-D7-(IF(H7&gt;0,(SUM(E7:H7)-(MIN(E7:H7)+MAX(E7:H7)))/2,(E7+F7)/2)),0)</f>
        <v>6.75</v>
      </c>
      <c r="J7" s="58"/>
      <c r="K7" s="82"/>
      <c r="L7" s="84"/>
    </row>
    <row r="8" spans="1:12" s="55" customFormat="1" ht="15.75">
      <c r="A8" s="78">
        <v>3</v>
      </c>
      <c r="B8" s="79" t="s">
        <v>51</v>
      </c>
      <c r="C8" s="4" t="s">
        <v>27</v>
      </c>
      <c r="D8" s="65">
        <v>1.1</v>
      </c>
      <c r="E8" s="66">
        <v>0.7</v>
      </c>
      <c r="F8" s="68"/>
      <c r="G8" s="68"/>
      <c r="H8" s="68"/>
      <c r="I8" s="51">
        <f>D8+E8</f>
        <v>1.8</v>
      </c>
      <c r="J8" s="56"/>
      <c r="K8" s="81">
        <f>SUM(I8:I9)-SUM(J8:J9)</f>
        <v>8.65</v>
      </c>
      <c r="L8" s="83">
        <f>IF(K8&lt;=0,0,RANK(K8,K$4:K$304,0))</f>
        <v>10</v>
      </c>
    </row>
    <row r="9" spans="1:12" s="55" customFormat="1" ht="16.5" thickBot="1">
      <c r="A9" s="78"/>
      <c r="B9" s="80"/>
      <c r="C9" s="5" t="s">
        <v>0</v>
      </c>
      <c r="D9" s="69">
        <v>1.1</v>
      </c>
      <c r="E9" s="70">
        <v>2.2</v>
      </c>
      <c r="F9" s="70">
        <v>1.9</v>
      </c>
      <c r="G9" s="70"/>
      <c r="H9" s="70"/>
      <c r="I9" s="57">
        <f>IF(D9&gt;0,10-D9-(IF(H9&gt;0,(SUM(E9:H9)-(MIN(E9:H9)+MAX(E9:H9)))/2,(E9+F9)/2)),0)</f>
        <v>6.8500000000000005</v>
      </c>
      <c r="J9" s="58"/>
      <c r="K9" s="82"/>
      <c r="L9" s="84"/>
    </row>
    <row r="10" spans="1:12" s="55" customFormat="1" ht="15.75" customHeight="1">
      <c r="A10" s="78">
        <v>4</v>
      </c>
      <c r="B10" s="79" t="s">
        <v>81</v>
      </c>
      <c r="C10" s="4" t="s">
        <v>27</v>
      </c>
      <c r="D10" s="65">
        <v>1.9</v>
      </c>
      <c r="E10" s="66">
        <v>2.2</v>
      </c>
      <c r="F10" s="68"/>
      <c r="G10" s="68"/>
      <c r="H10" s="68"/>
      <c r="I10" s="51">
        <f>D10+E10</f>
        <v>4.1</v>
      </c>
      <c r="J10" s="56"/>
      <c r="K10" s="81">
        <f>SUM(I10:I11)-SUM(J10:J11)</f>
        <v>12.099999999999998</v>
      </c>
      <c r="L10" s="83">
        <f>IF(K10&lt;=0,0,RANK(K10,K$4:K$304,0))</f>
        <v>1</v>
      </c>
    </row>
    <row r="11" spans="1:12" s="55" customFormat="1" ht="15.75" customHeight="1" thickBot="1">
      <c r="A11" s="78"/>
      <c r="B11" s="80"/>
      <c r="C11" s="5" t="s">
        <v>0</v>
      </c>
      <c r="D11" s="69">
        <v>0.8</v>
      </c>
      <c r="E11" s="70">
        <v>1.2</v>
      </c>
      <c r="F11" s="70">
        <v>1.2</v>
      </c>
      <c r="G11" s="70"/>
      <c r="H11" s="70"/>
      <c r="I11" s="57">
        <f>IF(D11&gt;0,10-D11-(IF(H11&gt;0,(SUM(E11:H11)-(MIN(E11:H11)+MAX(E11:H11)))/2,(E11+F11)/2)),0)</f>
        <v>7.999999999999999</v>
      </c>
      <c r="J11" s="58"/>
      <c r="K11" s="82"/>
      <c r="L11" s="84"/>
    </row>
    <row r="12" spans="1:12" s="55" customFormat="1" ht="15.75">
      <c r="A12" s="78">
        <v>5</v>
      </c>
      <c r="B12" s="79" t="s">
        <v>46</v>
      </c>
      <c r="C12" s="4" t="s">
        <v>27</v>
      </c>
      <c r="D12" s="65">
        <v>0.9</v>
      </c>
      <c r="E12" s="66">
        <v>0.6</v>
      </c>
      <c r="F12" s="68"/>
      <c r="G12" s="68"/>
      <c r="H12" s="68"/>
      <c r="I12" s="51">
        <f>D12+E12</f>
        <v>1.5</v>
      </c>
      <c r="J12" s="56"/>
      <c r="K12" s="81">
        <f>SUM(I12:I13)-SUM(J12:J13)</f>
        <v>8.649999999999999</v>
      </c>
      <c r="L12" s="83">
        <f>IF(K12&lt;=0,0,RANK(K12,K$4:K$304,0))</f>
        <v>12</v>
      </c>
    </row>
    <row r="13" spans="1:12" s="55" customFormat="1" ht="16.5" thickBot="1">
      <c r="A13" s="78"/>
      <c r="B13" s="80"/>
      <c r="C13" s="5" t="s">
        <v>0</v>
      </c>
      <c r="D13" s="69">
        <v>0.9</v>
      </c>
      <c r="E13" s="70">
        <v>2</v>
      </c>
      <c r="F13" s="70">
        <v>1.9</v>
      </c>
      <c r="G13" s="70"/>
      <c r="H13" s="70"/>
      <c r="I13" s="57">
        <f>IF(D13&gt;0,10-D13-(IF(H13&gt;0,(SUM(E13:H13)-(MIN(E13:H13)+MAX(E13:H13)))/2,(E13+F13)/2)),0)</f>
        <v>7.1499999999999995</v>
      </c>
      <c r="J13" s="58"/>
      <c r="K13" s="82"/>
      <c r="L13" s="84"/>
    </row>
    <row r="14" spans="1:12" s="55" customFormat="1" ht="15.75" customHeight="1">
      <c r="A14" s="78">
        <v>6</v>
      </c>
      <c r="B14" s="79" t="s">
        <v>68</v>
      </c>
      <c r="C14" s="4" t="s">
        <v>27</v>
      </c>
      <c r="D14" s="65">
        <v>1.5</v>
      </c>
      <c r="E14" s="66">
        <v>1.1</v>
      </c>
      <c r="F14" s="68"/>
      <c r="G14" s="68"/>
      <c r="H14" s="68"/>
      <c r="I14" s="51">
        <f>D14+E14</f>
        <v>2.6</v>
      </c>
      <c r="J14" s="56"/>
      <c r="K14" s="81">
        <f>SUM(I14:I15)-SUM(J14:J15)</f>
        <v>9.799999999999999</v>
      </c>
      <c r="L14" s="83">
        <f>IF(K14&lt;=0,0,RANK(K14,K$4:K$304,0))</f>
        <v>4</v>
      </c>
    </row>
    <row r="15" spans="1:12" s="55" customFormat="1" ht="15.75" customHeight="1" thickBot="1">
      <c r="A15" s="78"/>
      <c r="B15" s="80"/>
      <c r="C15" s="5" t="s">
        <v>0</v>
      </c>
      <c r="D15" s="69">
        <v>0.9</v>
      </c>
      <c r="E15" s="70">
        <v>2</v>
      </c>
      <c r="F15" s="70">
        <v>1.8</v>
      </c>
      <c r="G15" s="70"/>
      <c r="H15" s="70"/>
      <c r="I15" s="57">
        <f>IF(D15&gt;0,10-D15-(IF(H15&gt;0,(SUM(E15:H15)-(MIN(E15:H15)+MAX(E15:H15)))/2,(E15+F15)/2)),0)</f>
        <v>7.199999999999999</v>
      </c>
      <c r="J15" s="58"/>
      <c r="K15" s="82"/>
      <c r="L15" s="84"/>
    </row>
    <row r="16" spans="1:12" s="55" customFormat="1" ht="15.75">
      <c r="A16" s="78">
        <v>7</v>
      </c>
      <c r="B16" s="79" t="s">
        <v>45</v>
      </c>
      <c r="C16" s="4" t="s">
        <v>27</v>
      </c>
      <c r="D16" s="65">
        <v>1.4</v>
      </c>
      <c r="E16" s="66">
        <v>0.7</v>
      </c>
      <c r="F16" s="68"/>
      <c r="G16" s="68"/>
      <c r="H16" s="68"/>
      <c r="I16" s="51">
        <f>D16+E16</f>
        <v>2.0999999999999996</v>
      </c>
      <c r="J16" s="56"/>
      <c r="K16" s="81">
        <f>SUM(I16:I17)-SUM(J16:J17)</f>
        <v>9.149999999999999</v>
      </c>
      <c r="L16" s="83">
        <f>IF(K16&lt;=0,0,RANK(K16,K$4:K$304,0))</f>
        <v>8</v>
      </c>
    </row>
    <row r="17" spans="1:12" s="55" customFormat="1" ht="16.5" thickBot="1">
      <c r="A17" s="78"/>
      <c r="B17" s="80"/>
      <c r="C17" s="5" t="s">
        <v>0</v>
      </c>
      <c r="D17" s="69">
        <v>0.9</v>
      </c>
      <c r="E17" s="70">
        <v>2.3</v>
      </c>
      <c r="F17" s="70">
        <v>1.8</v>
      </c>
      <c r="G17" s="70"/>
      <c r="H17" s="70"/>
      <c r="I17" s="57">
        <f>IF(D17&gt;0,10-D17-(IF(H17&gt;0,(SUM(E17:H17)-(MIN(E17:H17)+MAX(E17:H17)))/2,(E17+F17)/2)),0)</f>
        <v>7.05</v>
      </c>
      <c r="J17" s="58"/>
      <c r="K17" s="82"/>
      <c r="L17" s="84"/>
    </row>
    <row r="18" spans="1:12" s="55" customFormat="1" ht="15.75" customHeight="1">
      <c r="A18" s="78">
        <v>8</v>
      </c>
      <c r="B18" s="79" t="s">
        <v>76</v>
      </c>
      <c r="C18" s="4" t="s">
        <v>27</v>
      </c>
      <c r="D18" s="65">
        <v>1</v>
      </c>
      <c r="E18" s="66">
        <v>0.7</v>
      </c>
      <c r="F18" s="68"/>
      <c r="G18" s="68"/>
      <c r="H18" s="68"/>
      <c r="I18" s="51">
        <f>D18+E18</f>
        <v>1.7</v>
      </c>
      <c r="J18" s="56"/>
      <c r="K18" s="81">
        <f>SUM(I18:I19)-SUM(J18:J19)</f>
        <v>7.7</v>
      </c>
      <c r="L18" s="83">
        <f>IF(K18&lt;=0,0,RANK(K18,K$4:K$304,0))</f>
        <v>18</v>
      </c>
    </row>
    <row r="19" spans="1:12" s="55" customFormat="1" ht="15.75" customHeight="1" thickBot="1">
      <c r="A19" s="78"/>
      <c r="B19" s="80"/>
      <c r="C19" s="5" t="s">
        <v>0</v>
      </c>
      <c r="D19" s="69">
        <v>1.1</v>
      </c>
      <c r="E19" s="70">
        <v>3</v>
      </c>
      <c r="F19" s="70">
        <v>2.8</v>
      </c>
      <c r="G19" s="70"/>
      <c r="H19" s="70"/>
      <c r="I19" s="57">
        <f>IF(D19&gt;0,10-D19-(IF(H19&gt;0,(SUM(E19:H19)-(MIN(E19:H19)+MAX(E19:H19)))/2,(E19+F19)/2)),0)</f>
        <v>6</v>
      </c>
      <c r="J19" s="58"/>
      <c r="K19" s="82"/>
      <c r="L19" s="84"/>
    </row>
    <row r="20" spans="1:12" s="55" customFormat="1" ht="15.75">
      <c r="A20" s="78">
        <v>9</v>
      </c>
      <c r="B20" s="79" t="s">
        <v>65</v>
      </c>
      <c r="C20" s="4" t="s">
        <v>27</v>
      </c>
      <c r="D20" s="65">
        <v>1.5</v>
      </c>
      <c r="E20" s="66">
        <v>0.3</v>
      </c>
      <c r="F20" s="68"/>
      <c r="G20" s="68"/>
      <c r="H20" s="68"/>
      <c r="I20" s="51">
        <f>D20+E20</f>
        <v>1.8</v>
      </c>
      <c r="J20" s="56"/>
      <c r="K20" s="81">
        <f>SUM(I20:I21)-SUM(J20:J21)</f>
        <v>8.25</v>
      </c>
      <c r="L20" s="83">
        <f>IF(K20&lt;=0,0,RANK(K20,K$4:K$304,0))</f>
        <v>15</v>
      </c>
    </row>
    <row r="21" spans="1:12" s="55" customFormat="1" ht="16.5" thickBot="1">
      <c r="A21" s="78"/>
      <c r="B21" s="80"/>
      <c r="C21" s="5" t="s">
        <v>0</v>
      </c>
      <c r="D21" s="69">
        <v>1</v>
      </c>
      <c r="E21" s="70">
        <v>2.6</v>
      </c>
      <c r="F21" s="70">
        <v>2.5</v>
      </c>
      <c r="G21" s="70"/>
      <c r="H21" s="70"/>
      <c r="I21" s="57">
        <f>IF(D21&gt;0,10-D21-(IF(H21&gt;0,(SUM(E21:H21)-(MIN(E21:H21)+MAX(E21:H21)))/2,(E21+F21)/2)),0)</f>
        <v>6.45</v>
      </c>
      <c r="J21" s="58"/>
      <c r="K21" s="82"/>
      <c r="L21" s="84"/>
    </row>
    <row r="22" spans="1:12" s="55" customFormat="1" ht="15.75" customHeight="1">
      <c r="A22" s="78">
        <v>10</v>
      </c>
      <c r="B22" s="79" t="s">
        <v>64</v>
      </c>
      <c r="C22" s="4" t="s">
        <v>27</v>
      </c>
      <c r="D22" s="65">
        <v>1.2</v>
      </c>
      <c r="E22" s="66">
        <v>0.9</v>
      </c>
      <c r="F22" s="68"/>
      <c r="G22" s="68"/>
      <c r="H22" s="68"/>
      <c r="I22" s="51">
        <f>D22+E22</f>
        <v>2.1</v>
      </c>
      <c r="J22" s="56"/>
      <c r="K22" s="81">
        <f>SUM(I22:I23)-SUM(J22:J23)</f>
        <v>8.799999999999999</v>
      </c>
      <c r="L22" s="83">
        <f>IF(K22&lt;=0,0,RANK(K22,K$4:K$304,0))</f>
        <v>9</v>
      </c>
    </row>
    <row r="23" spans="1:12" s="55" customFormat="1" ht="15.75" customHeight="1" thickBot="1">
      <c r="A23" s="78"/>
      <c r="B23" s="80"/>
      <c r="C23" s="5" t="s">
        <v>0</v>
      </c>
      <c r="D23" s="69">
        <v>0.8</v>
      </c>
      <c r="E23" s="70">
        <v>2.6</v>
      </c>
      <c r="F23" s="70">
        <v>2.4</v>
      </c>
      <c r="G23" s="70"/>
      <c r="H23" s="70"/>
      <c r="I23" s="57">
        <f>IF(D23&gt;0,10-D23-(IF(H23&gt;0,(SUM(E23:H23)-(MIN(E23:H23)+MAX(E23:H23)))/2,(E23+F23)/2)),0)</f>
        <v>6.699999999999999</v>
      </c>
      <c r="J23" s="58"/>
      <c r="K23" s="82"/>
      <c r="L23" s="84"/>
    </row>
    <row r="24" spans="1:12" s="55" customFormat="1" ht="15.75">
      <c r="A24" s="78">
        <v>11</v>
      </c>
      <c r="B24" s="79" t="s">
        <v>75</v>
      </c>
      <c r="C24" s="4" t="s">
        <v>27</v>
      </c>
      <c r="D24" s="65">
        <v>1.1</v>
      </c>
      <c r="E24" s="66">
        <v>0.9</v>
      </c>
      <c r="F24" s="68"/>
      <c r="G24" s="68"/>
      <c r="H24" s="68"/>
      <c r="I24" s="51">
        <f>D24+E24</f>
        <v>2</v>
      </c>
      <c r="J24" s="56"/>
      <c r="K24" s="81">
        <f>SUM(I24:I25)-SUM(J24:J25)</f>
        <v>8.4</v>
      </c>
      <c r="L24" s="83">
        <f>IF(K24&lt;=0,0,RANK(K24,K$4:K$304,0))</f>
        <v>13</v>
      </c>
    </row>
    <row r="25" spans="1:12" s="55" customFormat="1" ht="16.5" thickBot="1">
      <c r="A25" s="78"/>
      <c r="B25" s="80"/>
      <c r="C25" s="5" t="s">
        <v>0</v>
      </c>
      <c r="D25" s="69">
        <v>1.1</v>
      </c>
      <c r="E25" s="70">
        <v>2.2</v>
      </c>
      <c r="F25" s="70">
        <v>2.8</v>
      </c>
      <c r="G25" s="70"/>
      <c r="H25" s="70"/>
      <c r="I25" s="57">
        <f>IF(D25&gt;0,10-D25-(IF(H25&gt;0,(SUM(E25:H25)-(MIN(E25:H25)+MAX(E25:H25)))/2,(E25+F25)/2)),0)</f>
        <v>6.4</v>
      </c>
      <c r="J25" s="58"/>
      <c r="K25" s="82"/>
      <c r="L25" s="84"/>
    </row>
    <row r="26" spans="1:12" s="55" customFormat="1" ht="15.75" customHeight="1">
      <c r="A26" s="78">
        <v>12</v>
      </c>
      <c r="B26" s="79" t="s">
        <v>44</v>
      </c>
      <c r="C26" s="4" t="s">
        <v>27</v>
      </c>
      <c r="D26" s="65">
        <v>1.8</v>
      </c>
      <c r="E26" s="66">
        <v>0.8</v>
      </c>
      <c r="F26" s="68"/>
      <c r="G26" s="68"/>
      <c r="H26" s="68"/>
      <c r="I26" s="51">
        <f>D26+E26</f>
        <v>2.6</v>
      </c>
      <c r="J26" s="56"/>
      <c r="K26" s="81">
        <f>SUM(I26:I27)-SUM(J26:J27)</f>
        <v>9.25</v>
      </c>
      <c r="L26" s="83">
        <f>IF(K26&lt;=0,0,RANK(K26,K$4:K$304,0))</f>
        <v>7</v>
      </c>
    </row>
    <row r="27" spans="1:12" s="55" customFormat="1" ht="15.75" customHeight="1" thickBot="1">
      <c r="A27" s="78"/>
      <c r="B27" s="80"/>
      <c r="C27" s="5" t="s">
        <v>0</v>
      </c>
      <c r="D27" s="69">
        <v>0.9</v>
      </c>
      <c r="E27" s="70">
        <v>2.5</v>
      </c>
      <c r="F27" s="70">
        <v>2.4</v>
      </c>
      <c r="G27" s="70"/>
      <c r="H27" s="70"/>
      <c r="I27" s="57">
        <f>IF(D27&gt;0,10-D27-(IF(H27&gt;0,(SUM(E27:H27)-(MIN(E27:H27)+MAX(E27:H27)))/2,(E27+F27)/2)),0)</f>
        <v>6.6499999999999995</v>
      </c>
      <c r="J27" s="58"/>
      <c r="K27" s="82"/>
      <c r="L27" s="84"/>
    </row>
    <row r="28" spans="1:12" s="55" customFormat="1" ht="15.75">
      <c r="A28" s="78">
        <v>13</v>
      </c>
      <c r="B28" s="79" t="s">
        <v>72</v>
      </c>
      <c r="C28" s="4" t="s">
        <v>27</v>
      </c>
      <c r="D28" s="65">
        <v>0.8</v>
      </c>
      <c r="E28" s="66">
        <v>0.3</v>
      </c>
      <c r="F28" s="68"/>
      <c r="G28" s="68"/>
      <c r="H28" s="68"/>
      <c r="I28" s="51">
        <f>D28+E28</f>
        <v>1.1</v>
      </c>
      <c r="J28" s="56"/>
      <c r="K28" s="81">
        <f>SUM(I28:I29)-SUM(J28:J29)</f>
        <v>7</v>
      </c>
      <c r="L28" s="83">
        <f>IF(K28&lt;=0,0,RANK(K28,K$4:K$304,0))</f>
        <v>20</v>
      </c>
    </row>
    <row r="29" spans="1:12" s="55" customFormat="1" ht="16.5" thickBot="1">
      <c r="A29" s="78"/>
      <c r="B29" s="80"/>
      <c r="C29" s="5" t="s">
        <v>0</v>
      </c>
      <c r="D29" s="69">
        <v>1.1</v>
      </c>
      <c r="E29" s="70">
        <v>2.9</v>
      </c>
      <c r="F29" s="70">
        <v>3.1</v>
      </c>
      <c r="G29" s="70"/>
      <c r="H29" s="70"/>
      <c r="I29" s="57">
        <f>IF(D29&gt;0,10-D29-(IF(H29&gt;0,(SUM(E29:H29)-(MIN(E29:H29)+MAX(E29:H29)))/2,(E29+F29)/2)),0)</f>
        <v>5.9</v>
      </c>
      <c r="J29" s="58"/>
      <c r="K29" s="82"/>
      <c r="L29" s="84"/>
    </row>
    <row r="30" spans="1:12" s="55" customFormat="1" ht="15.75" customHeight="1">
      <c r="A30" s="78">
        <v>14</v>
      </c>
      <c r="B30" s="79" t="s">
        <v>57</v>
      </c>
      <c r="C30" s="4" t="s">
        <v>27</v>
      </c>
      <c r="D30" s="65">
        <v>0.7</v>
      </c>
      <c r="E30" s="66">
        <v>0.7</v>
      </c>
      <c r="F30" s="68"/>
      <c r="G30" s="68"/>
      <c r="H30" s="68"/>
      <c r="I30" s="51">
        <f>D30+E30</f>
        <v>1.4</v>
      </c>
      <c r="J30" s="56"/>
      <c r="K30" s="81">
        <f>SUM(I30:I31)-SUM(J30:J31)</f>
        <v>8</v>
      </c>
      <c r="L30" s="83">
        <f>IF(K30&lt;=0,0,RANK(K30,K$4:K$304,0))</f>
        <v>16</v>
      </c>
    </row>
    <row r="31" spans="1:12" s="55" customFormat="1" ht="15.75" customHeight="1" thickBot="1">
      <c r="A31" s="78"/>
      <c r="B31" s="80"/>
      <c r="C31" s="5" t="s">
        <v>0</v>
      </c>
      <c r="D31" s="69">
        <v>1</v>
      </c>
      <c r="E31" s="70">
        <v>2.5</v>
      </c>
      <c r="F31" s="70">
        <v>2.3</v>
      </c>
      <c r="G31" s="70"/>
      <c r="H31" s="70"/>
      <c r="I31" s="57">
        <f>IF(D31&gt;0,10-D31-(IF(H31&gt;0,(SUM(E31:H31)-(MIN(E31:H31)+MAX(E31:H31)))/2,(E31+F31)/2)),0)</f>
        <v>6.6</v>
      </c>
      <c r="J31" s="58"/>
      <c r="K31" s="82"/>
      <c r="L31" s="84"/>
    </row>
    <row r="32" spans="1:12" s="55" customFormat="1" ht="15.75">
      <c r="A32" s="78">
        <v>15</v>
      </c>
      <c r="B32" s="79" t="s">
        <v>60</v>
      </c>
      <c r="C32" s="4" t="s">
        <v>27</v>
      </c>
      <c r="D32" s="65">
        <v>0.6</v>
      </c>
      <c r="E32" s="66">
        <v>0.3</v>
      </c>
      <c r="F32" s="68"/>
      <c r="G32" s="68"/>
      <c r="H32" s="68"/>
      <c r="I32" s="51">
        <f>D32+E32</f>
        <v>0.8999999999999999</v>
      </c>
      <c r="J32" s="56"/>
      <c r="K32" s="81">
        <f>SUM(I32:I33)-SUM(J32:J33)</f>
        <v>6.800000000000001</v>
      </c>
      <c r="L32" s="83">
        <f>IF(K32&lt;=0,0,RANK(K32,K$4:K$304,0))</f>
        <v>21</v>
      </c>
    </row>
    <row r="33" spans="1:12" s="55" customFormat="1" ht="16.5" thickBot="1">
      <c r="A33" s="78"/>
      <c r="B33" s="80"/>
      <c r="C33" s="5" t="s">
        <v>0</v>
      </c>
      <c r="D33" s="69">
        <v>1.2</v>
      </c>
      <c r="E33" s="70">
        <v>3</v>
      </c>
      <c r="F33" s="70">
        <v>2.8</v>
      </c>
      <c r="G33" s="70"/>
      <c r="H33" s="70"/>
      <c r="I33" s="57">
        <f>IF(D33&gt;0,10-D33-(IF(H33&gt;0,(SUM(E33:H33)-(MIN(E33:H33)+MAX(E33:H33)))/2,(E33+F33)/2)),0)</f>
        <v>5.9</v>
      </c>
      <c r="J33" s="58"/>
      <c r="K33" s="82"/>
      <c r="L33" s="84"/>
    </row>
    <row r="34" spans="1:12" s="55" customFormat="1" ht="15.75" customHeight="1">
      <c r="A34" s="78">
        <v>16</v>
      </c>
      <c r="B34" s="79" t="s">
        <v>52</v>
      </c>
      <c r="C34" s="4" t="s">
        <v>27</v>
      </c>
      <c r="D34" s="65">
        <v>1.7</v>
      </c>
      <c r="E34" s="66">
        <v>0</v>
      </c>
      <c r="F34" s="68"/>
      <c r="G34" s="68"/>
      <c r="H34" s="68"/>
      <c r="I34" s="51">
        <f>D34+E34</f>
        <v>1.7</v>
      </c>
      <c r="J34" s="56"/>
      <c r="K34" s="81">
        <f>SUM(I34:I35)-SUM(J34:J35)</f>
        <v>7.200000000000001</v>
      </c>
      <c r="L34" s="83">
        <f>IF(K34&lt;=0,0,RANK(K34,K$4:K$304,0))</f>
        <v>19</v>
      </c>
    </row>
    <row r="35" spans="1:12" s="55" customFormat="1" ht="15.75" customHeight="1" thickBot="1">
      <c r="A35" s="78"/>
      <c r="B35" s="80"/>
      <c r="C35" s="5" t="s">
        <v>0</v>
      </c>
      <c r="D35" s="69">
        <v>1.2</v>
      </c>
      <c r="E35" s="70">
        <v>3.2</v>
      </c>
      <c r="F35" s="70">
        <v>3.4</v>
      </c>
      <c r="G35" s="70"/>
      <c r="H35" s="70"/>
      <c r="I35" s="57">
        <f>IF(D35&gt;0,10-D35-(IF(H35&gt;0,(SUM(E35:H35)-(MIN(E35:H35)+MAX(E35:H35)))/2,(E35+F35)/2)),0)</f>
        <v>5.500000000000001</v>
      </c>
      <c r="J35" s="58"/>
      <c r="K35" s="82"/>
      <c r="L35" s="84"/>
    </row>
    <row r="36" spans="1:12" s="55" customFormat="1" ht="15.75">
      <c r="A36" s="78">
        <v>17</v>
      </c>
      <c r="B36" s="79" t="s">
        <v>78</v>
      </c>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t="s">
        <v>73</v>
      </c>
      <c r="C38" s="4" t="s">
        <v>27</v>
      </c>
      <c r="D38" s="65">
        <v>0.9</v>
      </c>
      <c r="E38" s="66">
        <v>0.8</v>
      </c>
      <c r="F38" s="68"/>
      <c r="G38" s="68"/>
      <c r="H38" s="68"/>
      <c r="I38" s="51">
        <f>D38+E38</f>
        <v>1.7000000000000002</v>
      </c>
      <c r="J38" s="56"/>
      <c r="K38" s="81">
        <f>SUM(I38:I39)-SUM(J38:J39)</f>
        <v>8.350000000000001</v>
      </c>
      <c r="L38" s="83">
        <f>IF(K38&lt;=0,0,RANK(K38,K$4:K$304,0))</f>
        <v>14</v>
      </c>
    </row>
    <row r="39" spans="1:12" s="55" customFormat="1" ht="15.75" customHeight="1" thickBot="1">
      <c r="A39" s="78"/>
      <c r="B39" s="80"/>
      <c r="C39" s="5" t="s">
        <v>0</v>
      </c>
      <c r="D39" s="69">
        <v>1</v>
      </c>
      <c r="E39" s="70">
        <v>2.4</v>
      </c>
      <c r="F39" s="70">
        <v>2.3</v>
      </c>
      <c r="G39" s="70"/>
      <c r="H39" s="70"/>
      <c r="I39" s="57">
        <f>IF(D39&gt;0,10-D39-(IF(H39&gt;0,(SUM(E39:H39)-(MIN(E39:H39)+MAX(E39:H39)))/2,(E39+F39)/2)),0)</f>
        <v>6.65</v>
      </c>
      <c r="J39" s="58"/>
      <c r="K39" s="82"/>
      <c r="L39" s="84"/>
    </row>
    <row r="40" spans="1:12" s="55" customFormat="1" ht="15.75">
      <c r="A40" s="78">
        <v>19</v>
      </c>
      <c r="B40" s="79" t="s">
        <v>55</v>
      </c>
      <c r="C40" s="4" t="s">
        <v>27</v>
      </c>
      <c r="D40" s="65">
        <v>0.3</v>
      </c>
      <c r="E40" s="66">
        <v>0</v>
      </c>
      <c r="F40" s="68"/>
      <c r="G40" s="68"/>
      <c r="H40" s="68"/>
      <c r="I40" s="51">
        <f>D40+E40</f>
        <v>0.3</v>
      </c>
      <c r="J40" s="56"/>
      <c r="K40" s="81">
        <f>SUM(I40:I41)-SUM(J40:J41)</f>
        <v>5.55</v>
      </c>
      <c r="L40" s="83">
        <f>IF(K40&lt;=0,0,RANK(K40,K$4:K$304,0))</f>
        <v>22</v>
      </c>
    </row>
    <row r="41" spans="1:12" s="55" customFormat="1" ht="16.5" thickBot="1">
      <c r="A41" s="78"/>
      <c r="B41" s="80"/>
      <c r="C41" s="5" t="s">
        <v>0</v>
      </c>
      <c r="D41" s="69">
        <v>1.1</v>
      </c>
      <c r="E41" s="70">
        <v>3.5</v>
      </c>
      <c r="F41" s="70">
        <v>3.8</v>
      </c>
      <c r="G41" s="70"/>
      <c r="H41" s="70"/>
      <c r="I41" s="57">
        <f>IF(D41&gt;0,10-D41-(IF(H41&gt;0,(SUM(E41:H41)-(MIN(E41:H41)+MAX(E41:H41)))/2,(E41+F41)/2)),0)</f>
        <v>5.25</v>
      </c>
      <c r="J41" s="58"/>
      <c r="K41" s="82"/>
      <c r="L41" s="84"/>
    </row>
    <row r="42" spans="1:12" s="55" customFormat="1" ht="15.75" customHeight="1">
      <c r="A42" s="78">
        <v>20</v>
      </c>
      <c r="B42" s="79" t="s">
        <v>70</v>
      </c>
      <c r="C42" s="4" t="s">
        <v>27</v>
      </c>
      <c r="D42" s="65">
        <v>1.7</v>
      </c>
      <c r="E42" s="66">
        <v>1.3</v>
      </c>
      <c r="F42" s="68"/>
      <c r="G42" s="68"/>
      <c r="H42" s="68"/>
      <c r="I42" s="51">
        <f>D42+E42</f>
        <v>3</v>
      </c>
      <c r="J42" s="56"/>
      <c r="K42" s="81">
        <f>SUM(I42:I43)-SUM(J42:J43)</f>
        <v>9.75</v>
      </c>
      <c r="L42" s="83">
        <f>IF(K42&lt;=0,0,RANK(K42,K$4:K$304,0))</f>
        <v>5</v>
      </c>
    </row>
    <row r="43" spans="1:12" s="55" customFormat="1" ht="15.75" customHeight="1" thickBot="1">
      <c r="A43" s="78"/>
      <c r="B43" s="80"/>
      <c r="C43" s="5" t="s">
        <v>0</v>
      </c>
      <c r="D43" s="69">
        <v>1</v>
      </c>
      <c r="E43" s="70">
        <v>2.2</v>
      </c>
      <c r="F43" s="70">
        <v>2.3</v>
      </c>
      <c r="G43" s="70"/>
      <c r="H43" s="70"/>
      <c r="I43" s="57">
        <f>IF(D43&gt;0,10-D43-(IF(H43&gt;0,(SUM(E43:H43)-(MIN(E43:H43)+MAX(E43:H43)))/2,(E43+F43)/2)),0)</f>
        <v>6.75</v>
      </c>
      <c r="J43" s="58"/>
      <c r="K43" s="82"/>
      <c r="L43" s="84"/>
    </row>
    <row r="44" spans="1:12" s="55" customFormat="1" ht="15.75">
      <c r="A44" s="78">
        <v>21</v>
      </c>
      <c r="B44" s="79" t="s">
        <v>56</v>
      </c>
      <c r="C44" s="4" t="s">
        <v>27</v>
      </c>
      <c r="D44" s="65">
        <v>0.6</v>
      </c>
      <c r="E44" s="66">
        <v>1</v>
      </c>
      <c r="F44" s="68"/>
      <c r="G44" s="68"/>
      <c r="H44" s="68"/>
      <c r="I44" s="51">
        <f>D44+E44</f>
        <v>1.6</v>
      </c>
      <c r="J44" s="56"/>
      <c r="K44" s="81">
        <f>SUM(I44:I45)-SUM(J44:J45)</f>
        <v>8.65</v>
      </c>
      <c r="L44" s="83">
        <f>IF(K44&lt;=0,0,RANK(K44,K$4:K$304,0))</f>
        <v>10</v>
      </c>
    </row>
    <row r="45" spans="1:12" s="55" customFormat="1" ht="16.5" thickBot="1">
      <c r="A45" s="78"/>
      <c r="B45" s="80"/>
      <c r="C45" s="5" t="s">
        <v>0</v>
      </c>
      <c r="D45" s="69">
        <v>1</v>
      </c>
      <c r="E45" s="70">
        <v>1.9</v>
      </c>
      <c r="F45" s="70">
        <v>2</v>
      </c>
      <c r="G45" s="70"/>
      <c r="H45" s="70"/>
      <c r="I45" s="57">
        <f>IF(D45&gt;0,10-D45-(IF(H45&gt;0,(SUM(E45:H45)-(MIN(E45:H45)+MAX(E45:H45)))/2,(E45+F45)/2)),0)</f>
        <v>7.05</v>
      </c>
      <c r="J45" s="58"/>
      <c r="K45" s="82"/>
      <c r="L45" s="84"/>
    </row>
    <row r="46" spans="1:12" s="55" customFormat="1" ht="15.75" customHeight="1">
      <c r="A46" s="78">
        <v>22</v>
      </c>
      <c r="B46" s="79" t="s">
        <v>77</v>
      </c>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t="s">
        <v>67</v>
      </c>
      <c r="C48" s="4" t="s">
        <v>27</v>
      </c>
      <c r="D48" s="65">
        <v>1.7</v>
      </c>
      <c r="E48" s="66">
        <v>1.5</v>
      </c>
      <c r="F48" s="68"/>
      <c r="G48" s="68"/>
      <c r="H48" s="68"/>
      <c r="I48" s="51">
        <f>D48+E48</f>
        <v>3.2</v>
      </c>
      <c r="J48" s="56"/>
      <c r="K48" s="81">
        <f>SUM(I48:I49)-SUM(J48:J49)</f>
        <v>10.55</v>
      </c>
      <c r="L48" s="83">
        <f>IF(K48&lt;=0,0,RANK(K48,K$4:K$304,0))</f>
        <v>2</v>
      </c>
    </row>
    <row r="49" spans="1:12" s="55" customFormat="1" ht="16.5" thickBot="1">
      <c r="A49" s="78"/>
      <c r="B49" s="80"/>
      <c r="C49" s="5" t="s">
        <v>0</v>
      </c>
      <c r="D49" s="69">
        <v>0.8</v>
      </c>
      <c r="E49" s="70">
        <v>1.8</v>
      </c>
      <c r="F49" s="70">
        <v>1.9</v>
      </c>
      <c r="G49" s="70"/>
      <c r="H49" s="70"/>
      <c r="I49" s="57">
        <f>IF(D49&gt;0,10-D49-(IF(H49&gt;0,(SUM(E49:H49)-(MIN(E49:H49)+MAX(E49:H49)))/2,(E49+F49)/2)),0)</f>
        <v>7.35</v>
      </c>
      <c r="J49" s="58"/>
      <c r="K49" s="82"/>
      <c r="L49" s="84"/>
    </row>
    <row r="50" spans="1:12" s="55" customFormat="1" ht="15.75" customHeight="1">
      <c r="A50" s="78">
        <v>24</v>
      </c>
      <c r="B50" s="79" t="s">
        <v>47</v>
      </c>
      <c r="C50" s="4" t="s">
        <v>27</v>
      </c>
      <c r="D50" s="65">
        <v>1.3</v>
      </c>
      <c r="E50" s="66">
        <v>1.3</v>
      </c>
      <c r="F50" s="68"/>
      <c r="G50" s="68"/>
      <c r="H50" s="68"/>
      <c r="I50" s="51">
        <f>D50+E50</f>
        <v>2.6</v>
      </c>
      <c r="J50" s="56"/>
      <c r="K50" s="81">
        <f>SUM(I50:I51)-SUM(J50:J51)</f>
        <v>9.5</v>
      </c>
      <c r="L50" s="83">
        <f>IF(K50&lt;=0,0,RANK(K50,K$4:K$304,0))</f>
        <v>6</v>
      </c>
    </row>
    <row r="51" spans="1:12" s="55" customFormat="1" ht="15.75" customHeight="1" thickBot="1">
      <c r="A51" s="78"/>
      <c r="B51" s="80"/>
      <c r="C51" s="5" t="s">
        <v>0</v>
      </c>
      <c r="D51" s="69">
        <v>1</v>
      </c>
      <c r="E51" s="70">
        <v>1.9</v>
      </c>
      <c r="F51" s="70">
        <v>2.3</v>
      </c>
      <c r="G51" s="70"/>
      <c r="H51" s="70"/>
      <c r="I51" s="57">
        <f>IF(D51&gt;0,10-D51-(IF(H51&gt;0,(SUM(E51:H51)-(MIN(E51:H51)+MAX(E51:H51)))/2,(E51+F51)/2)),0)</f>
        <v>6.9</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42</v>
      </c>
      <c r="G306" s="14"/>
      <c r="H306" s="14"/>
      <c r="I306" s="14"/>
      <c r="J306" s="14"/>
    </row>
    <row r="307" spans="2:5" ht="15">
      <c r="B307" s="13"/>
      <c r="C307" s="13"/>
      <c r="D307" s="13"/>
      <c r="E307" s="13"/>
    </row>
    <row r="308" spans="2:10" ht="15">
      <c r="B308" s="13" t="s">
        <v>17</v>
      </c>
      <c r="C308" s="13"/>
      <c r="D308" s="13"/>
      <c r="E308" s="13"/>
      <c r="F308" s="14" t="s">
        <v>43</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C2:J2"/>
    <mergeCell ref="A4:A5"/>
    <mergeCell ref="B4:B5"/>
    <mergeCell ref="K4:K5"/>
    <mergeCell ref="L4:L5"/>
    <mergeCell ref="B1:L1"/>
    <mergeCell ref="K2:L2"/>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Q308"/>
  <sheetViews>
    <sheetView zoomScalePageLayoutView="0" workbookViewId="0" topLeftCell="A1">
      <selection activeCell="F306" sqref="F306:G308"/>
    </sheetView>
  </sheetViews>
  <sheetFormatPr defaultColWidth="9.00390625" defaultRowHeight="12.75"/>
  <cols>
    <col min="1" max="1" width="3.7539062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75390625" style="0" customWidth="1"/>
    <col min="17" max="17" width="5.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4"/>
      <c r="D1" s="94"/>
      <c r="E1" s="94"/>
      <c r="F1" s="94"/>
      <c r="G1" s="94"/>
      <c r="H1" s="94"/>
      <c r="I1" s="94"/>
      <c r="J1" s="94"/>
      <c r="K1" s="94"/>
      <c r="L1" s="94"/>
    </row>
    <row r="2" spans="2:12" ht="27.75" customHeight="1" thickBot="1">
      <c r="B2" s="12" t="str">
        <f>'1 вид'!B2</f>
        <v>Бийск, 21.09.17</v>
      </c>
      <c r="C2" s="95" t="s">
        <v>14</v>
      </c>
      <c r="D2" s="95"/>
      <c r="E2" s="95"/>
      <c r="F2" s="95"/>
      <c r="G2" s="95"/>
      <c r="H2" s="95"/>
      <c r="I2" s="95"/>
      <c r="J2" s="95"/>
      <c r="K2" s="96" t="str">
        <f>'1 вид'!K2:L2</f>
        <v>2008 В</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42</v>
      </c>
      <c r="G306" s="14"/>
      <c r="H306" s="14"/>
      <c r="I306" s="14"/>
      <c r="J306" s="14"/>
    </row>
    <row r="307" spans="2:5" ht="15">
      <c r="B307" s="13"/>
      <c r="C307" s="13"/>
      <c r="D307" s="13"/>
      <c r="E307" s="13"/>
    </row>
    <row r="308" spans="2:10" ht="15">
      <c r="B308" s="13" t="s">
        <v>17</v>
      </c>
      <c r="C308" s="13"/>
      <c r="D308" s="13"/>
      <c r="E308" s="13"/>
      <c r="F308" s="14" t="s">
        <v>43</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B1:L1"/>
    <mergeCell ref="C2:J2"/>
    <mergeCell ref="K2:L2"/>
    <mergeCell ref="A4:A5"/>
    <mergeCell ref="B4:B5"/>
    <mergeCell ref="K4:K5"/>
    <mergeCell ref="L4:L5"/>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Q308"/>
  <sheetViews>
    <sheetView zoomScalePageLayoutView="0" workbookViewId="0" topLeftCell="A1">
      <selection activeCell="F306" sqref="F306:G308"/>
    </sheetView>
  </sheetViews>
  <sheetFormatPr defaultColWidth="9.00390625" defaultRowHeight="12.75"/>
  <cols>
    <col min="1" max="1" width="3.87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125" style="0" customWidth="1"/>
    <col min="17" max="17" width="6.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4"/>
      <c r="D1" s="94"/>
      <c r="E1" s="94"/>
      <c r="F1" s="94"/>
      <c r="G1" s="94"/>
      <c r="H1" s="94"/>
      <c r="I1" s="94"/>
      <c r="J1" s="94"/>
      <c r="K1" s="94"/>
      <c r="L1" s="94"/>
    </row>
    <row r="2" spans="2:12" ht="27.75" customHeight="1" thickBot="1">
      <c r="B2" s="12" t="str">
        <f>'1 вид'!B2</f>
        <v>Бийск, 21.09.17</v>
      </c>
      <c r="C2" s="95" t="s">
        <v>15</v>
      </c>
      <c r="D2" s="95"/>
      <c r="E2" s="95"/>
      <c r="F2" s="95"/>
      <c r="G2" s="95"/>
      <c r="H2" s="95"/>
      <c r="I2" s="95"/>
      <c r="J2" s="95"/>
      <c r="K2" s="96" t="str">
        <f>'1 вид'!K2:L2</f>
        <v>2008 В</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42</v>
      </c>
      <c r="G306" s="14"/>
      <c r="H306" s="14"/>
      <c r="I306" s="14"/>
      <c r="J306" s="14"/>
    </row>
    <row r="307" spans="2:5" ht="15">
      <c r="B307" s="13"/>
      <c r="C307" s="13"/>
      <c r="D307" s="13"/>
      <c r="E307" s="13"/>
    </row>
    <row r="308" spans="2:10" ht="15">
      <c r="B308" s="13" t="s">
        <v>17</v>
      </c>
      <c r="C308" s="13"/>
      <c r="D308" s="13"/>
      <c r="E308" s="13"/>
      <c r="F308" s="14" t="s">
        <v>43</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B1:L1"/>
    <mergeCell ref="C2:J2"/>
    <mergeCell ref="K2:L2"/>
    <mergeCell ref="A4:A5"/>
    <mergeCell ref="B4:B5"/>
    <mergeCell ref="K4:K5"/>
    <mergeCell ref="L4:L5"/>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6"/>
  <dimension ref="A1:Q158"/>
  <sheetViews>
    <sheetView showZeros="0" tabSelected="1" zoomScalePageLayoutView="0" workbookViewId="0" topLeftCell="A1">
      <selection activeCell="I3" sqref="I1:J16384"/>
    </sheetView>
  </sheetViews>
  <sheetFormatPr defaultColWidth="9.00390625" defaultRowHeight="12.75"/>
  <cols>
    <col min="1" max="1" width="3.875" style="3" customWidth="1"/>
    <col min="2" max="2" width="26.25390625" style="0" customWidth="1"/>
    <col min="3" max="3" width="7.875" style="0" customWidth="1"/>
    <col min="4" max="4" width="9.25390625" style="0" customWidth="1"/>
    <col min="5" max="5" width="39.375" style="0" customWidth="1"/>
    <col min="6" max="6" width="35.625" style="0" customWidth="1"/>
    <col min="9" max="10" width="0" style="0" hidden="1" customWidth="1"/>
    <col min="11" max="11" width="10.375" style="0" customWidth="1"/>
    <col min="12" max="12" width="9.875" style="0" customWidth="1"/>
    <col min="14" max="14" width="6.25390625" style="0" customWidth="1"/>
    <col min="17" max="17" width="5.625" style="0" customWidth="1"/>
  </cols>
  <sheetData>
    <row r="1" spans="2:15" ht="60.75" customHeight="1">
      <c r="B1" s="97" t="s">
        <v>83</v>
      </c>
      <c r="C1" s="97"/>
      <c r="D1" s="97"/>
      <c r="E1" s="97"/>
      <c r="F1" s="97"/>
      <c r="G1" s="98"/>
      <c r="H1" s="98"/>
      <c r="I1" s="98"/>
      <c r="J1" s="98"/>
      <c r="K1" s="98"/>
      <c r="L1" s="98"/>
      <c r="M1" s="2"/>
      <c r="N1" s="2"/>
      <c r="O1" s="2"/>
    </row>
    <row r="2" spans="2:12" ht="33.75" customHeight="1" thickBot="1">
      <c r="B2" s="99" t="s">
        <v>50</v>
      </c>
      <c r="C2" s="99"/>
      <c r="D2" s="99"/>
      <c r="E2" s="99"/>
      <c r="F2" s="99"/>
      <c r="G2" s="99"/>
      <c r="H2" s="99"/>
      <c r="I2" s="99"/>
      <c r="J2" s="99"/>
      <c r="K2" s="99"/>
      <c r="L2" s="99"/>
    </row>
    <row r="3" spans="1:12" ht="40.5" customHeight="1" thickBot="1">
      <c r="A3" s="7">
        <v>7</v>
      </c>
      <c r="B3" s="20" t="s">
        <v>11</v>
      </c>
      <c r="C3" s="36" t="s">
        <v>18</v>
      </c>
      <c r="D3" s="36" t="s">
        <v>26</v>
      </c>
      <c r="E3" s="36" t="s">
        <v>19</v>
      </c>
      <c r="F3" s="36" t="s">
        <v>24</v>
      </c>
      <c r="G3" s="22" t="s">
        <v>6</v>
      </c>
      <c r="H3" s="22" t="s">
        <v>7</v>
      </c>
      <c r="I3" s="22" t="s">
        <v>8</v>
      </c>
      <c r="J3" s="22" t="s">
        <v>9</v>
      </c>
      <c r="K3" s="22" t="s">
        <v>3</v>
      </c>
      <c r="L3" s="23" t="s">
        <v>2</v>
      </c>
    </row>
    <row r="4" spans="1:12" ht="15.75" customHeight="1">
      <c r="A4" s="3">
        <v>1</v>
      </c>
      <c r="B4" s="17" t="str">
        <f>Sort!C25</f>
        <v>Мутиева Милена</v>
      </c>
      <c r="C4" s="16">
        <f>Sort!D25</f>
        <v>2008</v>
      </c>
      <c r="D4" s="16">
        <f>Sort!E25</f>
        <v>3</v>
      </c>
      <c r="E4" s="16" t="str">
        <f>Sort!F25</f>
        <v>Бийск "Бийский лицей"</v>
      </c>
      <c r="F4" s="16" t="str">
        <f>Sort!G25</f>
        <v>Постнова М.Н.</v>
      </c>
      <c r="G4" s="6">
        <f>$A$3-$A$3+NRankName(1,B4)</f>
        <v>10.9</v>
      </c>
      <c r="H4" s="6">
        <f>$A$3-$A$3+NRankName(2,B4)</f>
        <v>12.099999999999998</v>
      </c>
      <c r="I4" s="6">
        <f>$A$3-$A$3+NRankName(3,B4)</f>
        <v>0</v>
      </c>
      <c r="J4" s="6">
        <f>$A$3-$A$3+NRankName(4,B4)</f>
        <v>0</v>
      </c>
      <c r="K4" s="8">
        <f>SUM(G4:J4)</f>
        <v>23</v>
      </c>
      <c r="L4" s="9">
        <f>IF(K4&lt;=0,"",RANK(K4,K$4:K$153,0))</f>
        <v>1</v>
      </c>
    </row>
    <row r="5" spans="1:12" ht="15.75" customHeight="1">
      <c r="A5" s="3">
        <v>2</v>
      </c>
      <c r="B5" s="17" t="str">
        <f>Sort!C16</f>
        <v>Русакова Ева</v>
      </c>
      <c r="C5" s="16">
        <f>Sort!D16</f>
        <v>2008</v>
      </c>
      <c r="D5" s="16">
        <f>Sort!E16</f>
        <v>3</v>
      </c>
      <c r="E5" s="16" t="str">
        <f>Sort!F16</f>
        <v>Барнаул ДЮСШ "Жемчужина Алтая"</v>
      </c>
      <c r="F5" s="16" t="str">
        <f>Sort!G16</f>
        <v>Кошевая И.А.</v>
      </c>
      <c r="G5" s="6">
        <f>$A$3-$A$3+NRankName(1,B5)</f>
        <v>10.5</v>
      </c>
      <c r="H5" s="6">
        <f>$A$3-$A$3+NRankName(2,B5)</f>
        <v>10.55</v>
      </c>
      <c r="I5" s="6">
        <f>$A$3-$A$3+NRankName(3,B5)</f>
        <v>0</v>
      </c>
      <c r="J5" s="6">
        <f>$A$3-$A$3+NRankName(4,B5)</f>
        <v>0</v>
      </c>
      <c r="K5" s="8">
        <f>SUM(G5:J5)</f>
        <v>21.05</v>
      </c>
      <c r="L5" s="9">
        <f>IF(K5&lt;=0,"",RANK(K5,K$4:K$153,0))</f>
        <v>2</v>
      </c>
    </row>
    <row r="6" spans="1:12" ht="15.75" customHeight="1">
      <c r="A6" s="3">
        <v>3</v>
      </c>
      <c r="B6" s="17" t="str">
        <f>Sort!C26</f>
        <v>Шлегель Виктория</v>
      </c>
      <c r="C6" s="16">
        <f>Sort!D26</f>
        <v>2008</v>
      </c>
      <c r="D6" s="16" t="str">
        <f>Sort!E26</f>
        <v>1 юн</v>
      </c>
      <c r="E6" s="16" t="str">
        <f>Sort!F26</f>
        <v>Бийск ДЮСШ "Заря"</v>
      </c>
      <c r="F6" s="16" t="str">
        <f>Sort!G26</f>
        <v>Федосеева И.В.</v>
      </c>
      <c r="G6" s="6">
        <f>$A$3-$A$3+NRankName(1,B6)</f>
        <v>9.4</v>
      </c>
      <c r="H6" s="6">
        <f>$A$3-$A$3+NRankName(2,B6)</f>
        <v>10.45</v>
      </c>
      <c r="I6" s="6">
        <f>$A$3-$A$3+NRankName(3,B6)</f>
        <v>0</v>
      </c>
      <c r="J6" s="6">
        <f>$A$3-$A$3+NRankName(4,B6)</f>
        <v>0</v>
      </c>
      <c r="K6" s="8">
        <f>SUM(G6:J6)</f>
        <v>19.85</v>
      </c>
      <c r="L6" s="9">
        <f>IF(K6&lt;=0,"",RANK(K6,K$4:K$153,0))</f>
        <v>3</v>
      </c>
    </row>
    <row r="7" spans="1:17" ht="15.75" customHeight="1">
      <c r="A7" s="3">
        <v>4</v>
      </c>
      <c r="B7" s="17" t="str">
        <f>Sort!C18</f>
        <v>Бубнова Виктория</v>
      </c>
      <c r="C7" s="16">
        <f>Sort!D18</f>
        <v>2008</v>
      </c>
      <c r="D7" s="16">
        <f>Sort!E18</f>
        <v>3</v>
      </c>
      <c r="E7" s="16" t="str">
        <f>Sort!F18</f>
        <v>Барнаул ДЮСШ "Жемчужина Алтая"</v>
      </c>
      <c r="F7" s="16" t="str">
        <f>Sort!G18</f>
        <v>Куренская Е.В.,Пипченко М.И.</v>
      </c>
      <c r="G7" s="6">
        <f>$A$3-$A$3+NRankName(1,B7)</f>
        <v>10.05</v>
      </c>
      <c r="H7" s="6">
        <f>$A$3-$A$3+NRankName(2,B7)</f>
        <v>9.75</v>
      </c>
      <c r="I7" s="6">
        <f>$A$3-$A$3+NRankName(3,B7)</f>
        <v>0</v>
      </c>
      <c r="J7" s="6">
        <f>$A$3-$A$3+NRankName(4,B7)</f>
        <v>0</v>
      </c>
      <c r="K7" s="8">
        <f>SUM(G7:J7)</f>
        <v>19.8</v>
      </c>
      <c r="L7" s="9">
        <f>IF(K7&lt;=0,"",RANK(K7,K$4:K$153,0))</f>
        <v>4</v>
      </c>
      <c r="N7" s="47"/>
      <c r="O7" s="48"/>
      <c r="P7" s="11"/>
      <c r="Q7" s="11"/>
    </row>
    <row r="8" spans="1:17" ht="15.75" customHeight="1">
      <c r="A8" s="3">
        <v>5</v>
      </c>
      <c r="B8" s="17" t="str">
        <f>Sort!C3</f>
        <v>Хохлова Милана</v>
      </c>
      <c r="C8" s="16">
        <f>Sort!D3</f>
        <v>2008</v>
      </c>
      <c r="D8" s="16" t="str">
        <f>Sort!E3</f>
        <v>1 юн</v>
      </c>
      <c r="E8" s="16" t="str">
        <f>Sort!F3</f>
        <v>Бийск ДЮСШ "Заря"</v>
      </c>
      <c r="F8" s="16" t="str">
        <f>Sort!G3</f>
        <v>Гранкина Н.П.</v>
      </c>
      <c r="G8" s="6">
        <f>$A$3-$A$3+NRankName(1,B8)</f>
        <v>9.95</v>
      </c>
      <c r="H8" s="6">
        <f>$A$3-$A$3+NRankName(2,B8)</f>
        <v>9.25</v>
      </c>
      <c r="I8" s="6">
        <f>$A$3-$A$3+NRankName(3,B8)</f>
        <v>0</v>
      </c>
      <c r="J8" s="6">
        <f>$A$3-$A$3+NRankName(4,B8)</f>
        <v>0</v>
      </c>
      <c r="K8" s="8">
        <f>SUM(G8:J8)</f>
        <v>19.2</v>
      </c>
      <c r="L8" s="9">
        <f>IF(K8&lt;=0,"",RANK(K8,K$4:K$153,0))</f>
        <v>5</v>
      </c>
      <c r="N8" s="47"/>
      <c r="O8" s="45"/>
      <c r="P8" s="11"/>
      <c r="Q8" s="11"/>
    </row>
    <row r="9" spans="1:17" ht="15.75" customHeight="1">
      <c r="A9" s="3">
        <v>6</v>
      </c>
      <c r="B9" s="17" t="str">
        <f>Sort!C17</f>
        <v>Добрынина Екатерина</v>
      </c>
      <c r="C9" s="16">
        <f>Sort!D17</f>
        <v>2008</v>
      </c>
      <c r="D9" s="16">
        <f>Sort!E17</f>
        <v>3</v>
      </c>
      <c r="E9" s="16" t="str">
        <f>Sort!F17</f>
        <v>Барнаул ДЮСШ "Жемчужина Алтая"</v>
      </c>
      <c r="F9" s="16" t="str">
        <f>Sort!G17</f>
        <v>Черченко Л.В.</v>
      </c>
      <c r="G9" s="6">
        <f>$A$3-$A$3+NRankName(1,B9)</f>
        <v>9</v>
      </c>
      <c r="H9" s="6">
        <f>$A$3-$A$3+NRankName(2,B9)</f>
        <v>9.799999999999999</v>
      </c>
      <c r="I9" s="6">
        <f>$A$3-$A$3+NRankName(3,B9)</f>
        <v>0</v>
      </c>
      <c r="J9" s="6">
        <f>$A$3-$A$3+NRankName(4,B9)</f>
        <v>0</v>
      </c>
      <c r="K9" s="8">
        <f>SUM(G9:J9)</f>
        <v>18.799999999999997</v>
      </c>
      <c r="L9" s="9">
        <f>IF(K9&lt;=0,"",RANK(K9,K$4:K$153,0))</f>
        <v>6</v>
      </c>
      <c r="N9" s="47"/>
      <c r="O9" s="45"/>
      <c r="P9" s="11"/>
      <c r="Q9" s="11"/>
    </row>
    <row r="10" spans="1:17" ht="15.75" customHeight="1">
      <c r="A10" s="3">
        <v>7</v>
      </c>
      <c r="B10" s="17" t="str">
        <f>Sort!C22</f>
        <v>Ерошенко Полина</v>
      </c>
      <c r="C10" s="16">
        <f>Sort!D22</f>
        <v>2008</v>
      </c>
      <c r="D10" s="16">
        <f>Sort!E22</f>
        <v>3</v>
      </c>
      <c r="E10" s="16" t="str">
        <f>Sort!F22</f>
        <v>Барнаул ДЮСШ "Жемчужина Алтая"</v>
      </c>
      <c r="F10" s="16" t="str">
        <f>Sort!G22</f>
        <v>Ильина М.С.,Пипченко М.И.</v>
      </c>
      <c r="G10" s="6">
        <f>$A$3-$A$3+NRankName(1,B10)</f>
        <v>10.6</v>
      </c>
      <c r="H10" s="6">
        <f>$A$3-$A$3+NRankName(2,B10)</f>
        <v>7.7</v>
      </c>
      <c r="I10" s="6">
        <f>$A$3-$A$3+NRankName(3,B10)</f>
        <v>0</v>
      </c>
      <c r="J10" s="6">
        <f>$A$3-$A$3+NRankName(4,B10)</f>
        <v>0</v>
      </c>
      <c r="K10" s="8">
        <f>SUM(G10:J10)</f>
        <v>18.3</v>
      </c>
      <c r="L10" s="9">
        <f>IF(K10&lt;=0,"",RANK(K10,K$4:K$153,0))</f>
        <v>7</v>
      </c>
      <c r="N10" s="44"/>
      <c r="O10" s="11"/>
      <c r="P10" s="11"/>
      <c r="Q10" s="11"/>
    </row>
    <row r="11" spans="1:12" ht="15.75" customHeight="1">
      <c r="A11" s="3">
        <v>8</v>
      </c>
      <c r="B11" s="17" t="str">
        <f>Sort!C15</f>
        <v>Чудилина Ульяна</v>
      </c>
      <c r="C11" s="16">
        <f>Sort!D15</f>
        <v>2008</v>
      </c>
      <c r="D11" s="16">
        <f>Sort!E15</f>
        <v>3</v>
      </c>
      <c r="E11" s="16" t="str">
        <f>Sort!F15</f>
        <v>Барнаул ДЮСШ "Жемчужина Алтая"</v>
      </c>
      <c r="F11" s="16" t="str">
        <f>Sort!G15</f>
        <v>Кошевая И.А.</v>
      </c>
      <c r="G11" s="6">
        <f>$A$3-$A$3+NRankName(1,B11)</f>
        <v>9.75</v>
      </c>
      <c r="H11" s="6">
        <f>$A$3-$A$3+NRankName(2,B11)</f>
        <v>8.25</v>
      </c>
      <c r="I11" s="6">
        <f>$A$3-$A$3+NRankName(3,B11)</f>
        <v>0</v>
      </c>
      <c r="J11" s="6">
        <f>$A$3-$A$3+NRankName(4,B11)</f>
        <v>0</v>
      </c>
      <c r="K11" s="8">
        <f>SUM(G11:J11)</f>
        <v>18</v>
      </c>
      <c r="L11" s="9">
        <f>IF(K11&lt;=0,"",RANK(K11,K$4:K$153,0))</f>
        <v>8</v>
      </c>
    </row>
    <row r="12" spans="1:12" ht="15.75" customHeight="1">
      <c r="A12" s="3">
        <v>9</v>
      </c>
      <c r="B12" s="17" t="str">
        <f>Sort!C6</f>
        <v>Фролова Ксения</v>
      </c>
      <c r="C12" s="16">
        <f>Sort!D6</f>
        <v>2008</v>
      </c>
      <c r="D12" s="16" t="str">
        <f>Sort!E6</f>
        <v>1 юн</v>
      </c>
      <c r="E12" s="16" t="str">
        <f>Sort!F6</f>
        <v>Бийск ДЮСШ "Заря"</v>
      </c>
      <c r="F12" s="16" t="str">
        <f>Sort!G6</f>
        <v>Гранкина Н.П.</v>
      </c>
      <c r="G12" s="6">
        <f>$A$3-$A$3+NRankName(1,B12)</f>
        <v>8.45</v>
      </c>
      <c r="H12" s="6">
        <f>$A$3-$A$3+NRankName(2,B12)</f>
        <v>9.5</v>
      </c>
      <c r="I12" s="6">
        <f>$A$3-$A$3+NRankName(3,B12)</f>
        <v>0</v>
      </c>
      <c r="J12" s="6">
        <f>$A$3-$A$3+NRankName(4,B12)</f>
        <v>0</v>
      </c>
      <c r="K12" s="8">
        <f>SUM(G12:J12)</f>
        <v>17.95</v>
      </c>
      <c r="L12" s="9">
        <f>IF(K12&lt;=0,"",RANK(K12,K$4:K$153,0))</f>
        <v>9</v>
      </c>
    </row>
    <row r="13" spans="1:12" ht="15.75" customHeight="1">
      <c r="A13" s="3">
        <v>10</v>
      </c>
      <c r="B13" s="17" t="str">
        <f>Sort!C20</f>
        <v>Кучкина Мария</v>
      </c>
      <c r="C13" s="16">
        <f>Sort!D20</f>
        <v>2008</v>
      </c>
      <c r="D13" s="16">
        <f>Sort!E20</f>
        <v>3</v>
      </c>
      <c r="E13" s="16" t="str">
        <f>Sort!F20</f>
        <v>Барнаул ДЮСШ "Жемчужина Алтая"</v>
      </c>
      <c r="F13" s="16" t="str">
        <f>Sort!G20</f>
        <v>Ильина М.С.,Пипченко М.И.</v>
      </c>
      <c r="G13" s="6">
        <f>$A$3-$A$3+NRankName(1,B13)</f>
        <v>9.5</v>
      </c>
      <c r="H13" s="6">
        <f>$A$3-$A$3+NRankName(2,B13)</f>
        <v>8.350000000000001</v>
      </c>
      <c r="I13" s="6">
        <f>$A$3-$A$3+NRankName(3,B13)</f>
        <v>0</v>
      </c>
      <c r="J13" s="6">
        <f>$A$3-$A$3+NRankName(4,B13)</f>
        <v>0</v>
      </c>
      <c r="K13" s="8">
        <f>SUM(G13:J13)</f>
        <v>17.85</v>
      </c>
      <c r="L13" s="9">
        <f>IF(K13&lt;=0,"",RANK(K13,K$4:K$153,0))</f>
        <v>10</v>
      </c>
    </row>
    <row r="14" spans="1:12" ht="15.75" customHeight="1">
      <c r="A14" s="3">
        <v>11</v>
      </c>
      <c r="B14" s="17" t="str">
        <f>Sort!C14</f>
        <v>Сумскова Полина</v>
      </c>
      <c r="C14" s="16">
        <f>Sort!D14</f>
        <v>2008</v>
      </c>
      <c r="D14" s="16">
        <f>Sort!E14</f>
        <v>3</v>
      </c>
      <c r="E14" s="16" t="str">
        <f>Sort!F14</f>
        <v>Барнаул ДЮСШ "Жемчужина Алтая"</v>
      </c>
      <c r="F14" s="16" t="str">
        <f>Sort!G14</f>
        <v>Валькова О.В.,Заугольникова М.Ю.</v>
      </c>
      <c r="G14" s="6">
        <f>$A$3-$A$3+NRankName(1,B14)</f>
        <v>9.049999999999999</v>
      </c>
      <c r="H14" s="6">
        <f>$A$3-$A$3+NRankName(2,B14)</f>
        <v>8.799999999999999</v>
      </c>
      <c r="I14" s="6">
        <f>$A$3-$A$3+NRankName(3,B14)</f>
        <v>0</v>
      </c>
      <c r="J14" s="6">
        <f>$A$3-$A$3+NRankName(4,B14)</f>
        <v>0</v>
      </c>
      <c r="K14" s="8">
        <f>SUM(G14:J14)</f>
        <v>17.849999999999998</v>
      </c>
      <c r="L14" s="9">
        <f>IF(K14&lt;=0,"",RANK(K14,K$4:K$153,0))</f>
        <v>11</v>
      </c>
    </row>
    <row r="15" spans="1:12" ht="15.75" customHeight="1">
      <c r="A15" s="3">
        <v>12</v>
      </c>
      <c r="B15" s="17" t="str">
        <f>Sort!C21</f>
        <v>Ильина Кристина</v>
      </c>
      <c r="C15" s="16">
        <f>Sort!D21</f>
        <v>2008</v>
      </c>
      <c r="D15" s="16">
        <f>Sort!E21</f>
        <v>3</v>
      </c>
      <c r="E15" s="16" t="str">
        <f>Sort!F21</f>
        <v>Барнаул ДЮСШ "Жемчужина Алтая"</v>
      </c>
      <c r="F15" s="16" t="str">
        <f>Sort!G21</f>
        <v>Ильина М.С.,Пипченко М.И.</v>
      </c>
      <c r="G15" s="6">
        <f>$A$3-$A$3+NRankName(1,B15)</f>
        <v>9.399999999999999</v>
      </c>
      <c r="H15" s="6">
        <f>$A$3-$A$3+NRankName(2,B15)</f>
        <v>8.4</v>
      </c>
      <c r="I15" s="6">
        <f>$A$3-$A$3+NRankName(3,B15)</f>
        <v>0</v>
      </c>
      <c r="J15" s="6">
        <f>$A$3-$A$3+NRankName(4,B15)</f>
        <v>0</v>
      </c>
      <c r="K15" s="8">
        <f>SUM(G15:J15)</f>
        <v>17.799999999999997</v>
      </c>
      <c r="L15" s="9">
        <f>IF(K15&lt;=0,"",RANK(K15,K$4:K$153,0))</f>
        <v>12</v>
      </c>
    </row>
    <row r="16" spans="1:12" ht="15.75" customHeight="1">
      <c r="A16" s="3">
        <v>13</v>
      </c>
      <c r="B16" s="17" t="str">
        <f>Sort!C4</f>
        <v>Исаева Валерия</v>
      </c>
      <c r="C16" s="16">
        <f>Sort!D4</f>
        <v>2008</v>
      </c>
      <c r="D16" s="16" t="str">
        <f>Sort!E4</f>
        <v>1 юн</v>
      </c>
      <c r="E16" s="16" t="str">
        <f>Sort!F4</f>
        <v>Бийск ДЮСШ "Заря"</v>
      </c>
      <c r="F16" s="16" t="str">
        <f>Sort!G4</f>
        <v>Гранкина Н.П.</v>
      </c>
      <c r="G16" s="6">
        <f>$A$3-$A$3+NRankName(1,B16)</f>
        <v>8.6</v>
      </c>
      <c r="H16" s="6">
        <f>$A$3-$A$3+NRankName(2,B16)</f>
        <v>9.149999999999999</v>
      </c>
      <c r="I16" s="6">
        <f>$A$3-$A$3+NRankName(3,B16)</f>
        <v>0</v>
      </c>
      <c r="J16" s="6">
        <f>$A$3-$A$3+NRankName(4,B16)</f>
        <v>0</v>
      </c>
      <c r="K16" s="8">
        <f>SUM(G16:J16)</f>
        <v>17.75</v>
      </c>
      <c r="L16" s="9">
        <f>IF(K16&lt;=0,"",RANK(K16,K$4:K$153,0))</f>
        <v>13</v>
      </c>
    </row>
    <row r="17" spans="1:12" ht="15.75" customHeight="1">
      <c r="A17" s="3">
        <v>14</v>
      </c>
      <c r="B17" s="17" t="str">
        <f>Sort!C5</f>
        <v>Ефимова Алина</v>
      </c>
      <c r="C17" s="16">
        <f>Sort!D5</f>
        <v>2008</v>
      </c>
      <c r="D17" s="16" t="str">
        <f>Sort!E5</f>
        <v>1 юн</v>
      </c>
      <c r="E17" s="16" t="str">
        <f>Sort!F5</f>
        <v>Бийск ДЮСШ "Заря"</v>
      </c>
      <c r="F17" s="16" t="str">
        <f>Sort!G5</f>
        <v>Гранкина Н.П.</v>
      </c>
      <c r="G17" s="6">
        <f>$A$3-$A$3+NRankName(1,B17)</f>
        <v>8.649999999999999</v>
      </c>
      <c r="H17" s="6">
        <f>$A$3-$A$3+NRankName(2,B17)</f>
        <v>8.649999999999999</v>
      </c>
      <c r="I17" s="6">
        <f>$A$3-$A$3+NRankName(3,B17)</f>
        <v>0</v>
      </c>
      <c r="J17" s="6">
        <f>$A$3-$A$3+NRankName(4,B17)</f>
        <v>0</v>
      </c>
      <c r="K17" s="8">
        <f>SUM(G17:J17)</f>
        <v>17.299999999999997</v>
      </c>
      <c r="L17" s="9">
        <f>IF(K17&lt;=0,"",RANK(K17,K$4:K$153,0))</f>
        <v>14</v>
      </c>
    </row>
    <row r="18" spans="1:12" ht="15.75" customHeight="1">
      <c r="A18" s="3">
        <v>15</v>
      </c>
      <c r="B18" s="17" t="str">
        <f>Sort!C13</f>
        <v>Бердышева Елизавета</v>
      </c>
      <c r="C18" s="16">
        <f>Sort!D13</f>
        <v>2008</v>
      </c>
      <c r="D18" s="16">
        <f>Sort!E13</f>
        <v>3</v>
      </c>
      <c r="E18" s="16" t="str">
        <f>Sort!F13</f>
        <v>Барнаул ДЮСШ "Жемчужина Алтая"</v>
      </c>
      <c r="F18" s="16" t="str">
        <f>Sort!G13</f>
        <v>Валькова О.В.,Заугольникова М.Ю.</v>
      </c>
      <c r="G18" s="6">
        <f>$A$3-$A$3+NRankName(1,B18)</f>
        <v>9.249999999999998</v>
      </c>
      <c r="H18" s="6">
        <f>$A$3-$A$3+NRankName(2,B18)</f>
        <v>7.95</v>
      </c>
      <c r="I18" s="6">
        <f>$A$3-$A$3+NRankName(3,B18)</f>
        <v>0</v>
      </c>
      <c r="J18" s="6">
        <f>$A$3-$A$3+NRankName(4,B18)</f>
        <v>0</v>
      </c>
      <c r="K18" s="8">
        <f>SUM(G18:J18)</f>
        <v>17.2</v>
      </c>
      <c r="L18" s="9">
        <f>IF(K18&lt;=0,"",RANK(K18,K$4:K$153,0))</f>
        <v>15</v>
      </c>
    </row>
    <row r="19" spans="1:12" ht="15.75" customHeight="1">
      <c r="A19" s="3">
        <v>16</v>
      </c>
      <c r="B19" s="17" t="str">
        <f>Sort!C7</f>
        <v>Богданова Регина</v>
      </c>
      <c r="C19" s="16">
        <f>Sort!D7</f>
        <v>2008</v>
      </c>
      <c r="D19" s="16" t="str">
        <f>Sort!E7</f>
        <v>1 юн</v>
      </c>
      <c r="E19" s="16" t="str">
        <f>Sort!F7</f>
        <v>Новокузнецк МАФСУ "СШ по вольной борьбе" им. А.Г.Смолянинова</v>
      </c>
      <c r="F19" s="16" t="str">
        <f>Sort!G7</f>
        <v>Зверева Г.Г.</v>
      </c>
      <c r="G19" s="6">
        <f>$A$3-$A$3+NRankName(1,B19)</f>
        <v>8.5</v>
      </c>
      <c r="H19" s="6">
        <f>$A$3-$A$3+NRankName(2,B19)</f>
        <v>8.65</v>
      </c>
      <c r="I19" s="6">
        <f>$A$3-$A$3+NRankName(3,B19)</f>
        <v>0</v>
      </c>
      <c r="J19" s="6">
        <f>$A$3-$A$3+NRankName(4,B19)</f>
        <v>0</v>
      </c>
      <c r="K19" s="8">
        <f>SUM(G19:J19)</f>
        <v>17.15</v>
      </c>
      <c r="L19" s="9">
        <f>IF(K19&lt;=0,"",RANK(K19,K$4:K$153,0))</f>
        <v>16</v>
      </c>
    </row>
    <row r="20" spans="1:12" ht="15.75" customHeight="1">
      <c r="A20" s="3">
        <v>17</v>
      </c>
      <c r="B20" s="17" t="str">
        <f>Sort!C11</f>
        <v>Полякова Карина</v>
      </c>
      <c r="C20" s="16">
        <f>Sort!D11</f>
        <v>2008</v>
      </c>
      <c r="D20" s="16" t="str">
        <f>Sort!E11</f>
        <v>2 юн</v>
      </c>
      <c r="E20" s="16" t="str">
        <f>Sort!F11</f>
        <v>Бийск ДЮСШ "Заря"</v>
      </c>
      <c r="F20" s="16" t="str">
        <f>Sort!G11</f>
        <v>Зайцева А.С.</v>
      </c>
      <c r="G20" s="6">
        <f>$A$3-$A$3+NRankName(1,B20)</f>
        <v>8.5</v>
      </c>
      <c r="H20" s="6">
        <f>$A$3-$A$3+NRankName(2,B20)</f>
        <v>8</v>
      </c>
      <c r="I20" s="6">
        <f>$A$3-$A$3+NRankName(3,B20)</f>
        <v>0</v>
      </c>
      <c r="J20" s="6">
        <f>$A$3-$A$3+NRankName(4,B20)</f>
        <v>0</v>
      </c>
      <c r="K20" s="8">
        <f>SUM(G20:J20)</f>
        <v>16.5</v>
      </c>
      <c r="L20" s="9">
        <f>IF(K20&lt;=0,"",RANK(K20,K$4:K$153,0))</f>
        <v>17</v>
      </c>
    </row>
    <row r="21" spans="1:12" ht="15.75" customHeight="1">
      <c r="A21" s="3">
        <v>18</v>
      </c>
      <c r="B21" s="17" t="str">
        <f>Sort!C10</f>
        <v>Веретенникова Катя</v>
      </c>
      <c r="C21" s="16">
        <f>Sort!D10</f>
        <v>2008</v>
      </c>
      <c r="D21" s="16" t="str">
        <f>Sort!E10</f>
        <v>2 юн</v>
      </c>
      <c r="E21" s="16" t="str">
        <f>Sort!F10</f>
        <v>Бийск ДЮСШ "Заря"</v>
      </c>
      <c r="F21" s="16" t="str">
        <f>Sort!G10</f>
        <v>Зайцева А.С.</v>
      </c>
      <c r="G21" s="6">
        <f>$A$3-$A$3+NRankName(1,B21)</f>
        <v>7.75</v>
      </c>
      <c r="H21" s="6">
        <f>$A$3-$A$3+NRankName(2,B21)</f>
        <v>8.65</v>
      </c>
      <c r="I21" s="6">
        <f>$A$3-$A$3+NRankName(3,B21)</f>
        <v>0</v>
      </c>
      <c r="J21" s="6">
        <f>$A$3-$A$3+NRankName(4,B21)</f>
        <v>0</v>
      </c>
      <c r="K21" s="8">
        <f>SUM(G21:J21)</f>
        <v>16.4</v>
      </c>
      <c r="L21" s="9">
        <f>IF(K21&lt;=0,"",RANK(K21,K$4:K$153,0))</f>
        <v>18</v>
      </c>
    </row>
    <row r="22" spans="1:12" ht="15.75" customHeight="1">
      <c r="A22" s="3">
        <v>19</v>
      </c>
      <c r="B22" s="17" t="str">
        <f>Sort!C19</f>
        <v>Казанцева Полина</v>
      </c>
      <c r="C22" s="16">
        <f>Sort!D19</f>
        <v>2008</v>
      </c>
      <c r="D22" s="16">
        <f>Sort!E19</f>
        <v>3</v>
      </c>
      <c r="E22" s="16" t="str">
        <f>Sort!F19</f>
        <v>Барнаул ДЮСШ "Жемчужина Алтая"</v>
      </c>
      <c r="F22" s="16" t="str">
        <f>Sort!G19</f>
        <v>Куренская Е.В.,Пипченко М.И.</v>
      </c>
      <c r="G22" s="6">
        <f>$A$3-$A$3+NRankName(1,B22)</f>
        <v>8.899999999999999</v>
      </c>
      <c r="H22" s="6">
        <f>$A$3-$A$3+NRankName(2,B22)</f>
        <v>7</v>
      </c>
      <c r="I22" s="6">
        <f>$A$3-$A$3+NRankName(3,B22)</f>
        <v>0</v>
      </c>
      <c r="J22" s="6">
        <f>$A$3-$A$3+NRankName(4,B22)</f>
        <v>0</v>
      </c>
      <c r="K22" s="8">
        <f>SUM(G22:J22)</f>
        <v>15.899999999999999</v>
      </c>
      <c r="L22" s="9">
        <f>IF(K22&lt;=0,"",RANK(K22,K$4:K$153,0))</f>
        <v>19</v>
      </c>
    </row>
    <row r="23" spans="1:12" ht="15.75" customHeight="1">
      <c r="A23" s="3">
        <v>20</v>
      </c>
      <c r="B23" s="17" t="str">
        <f>Sort!C8</f>
        <v>Джарова Ульяна</v>
      </c>
      <c r="C23" s="16">
        <f>Sort!D8</f>
        <v>2008</v>
      </c>
      <c r="D23" s="16" t="str">
        <f>Sort!E8</f>
        <v>1 юн</v>
      </c>
      <c r="E23" s="16" t="str">
        <f>Sort!F8</f>
        <v>Новокузнецк МАФСУ "СШ по вольной борьбе" им. А.Г.Смолянинова</v>
      </c>
      <c r="F23" s="16" t="str">
        <f>Sort!G8</f>
        <v>Зверева Г.Г.</v>
      </c>
      <c r="G23" s="6">
        <f>$A$3-$A$3+NRankName(1,B23)</f>
        <v>7.800000000000001</v>
      </c>
      <c r="H23" s="6">
        <f>$A$3-$A$3+NRankName(2,B23)</f>
        <v>7.200000000000001</v>
      </c>
      <c r="I23" s="6">
        <f>$A$3-$A$3+NRankName(3,B23)</f>
        <v>0</v>
      </c>
      <c r="J23" s="6">
        <f>$A$3-$A$3+NRankName(4,B23)</f>
        <v>0</v>
      </c>
      <c r="K23" s="8">
        <f>SUM(G23:J23)</f>
        <v>15.000000000000002</v>
      </c>
      <c r="L23" s="9">
        <f>IF(K23&lt;=0,"",RANK(K23,K$4:K$153,0))</f>
        <v>20</v>
      </c>
    </row>
    <row r="24" spans="1:12" ht="15.75" customHeight="1">
      <c r="A24" s="3">
        <v>21</v>
      </c>
      <c r="B24" s="17" t="str">
        <f>Sort!C12</f>
        <v>Безденежных Ангелина</v>
      </c>
      <c r="C24" s="16">
        <f>Sort!D12</f>
        <v>2008</v>
      </c>
      <c r="D24" s="16" t="str">
        <f>Sort!E12</f>
        <v>1 юн</v>
      </c>
      <c r="E24" s="16" t="str">
        <f>Sort!F12</f>
        <v>Бийск ДЮСШ "Заря"</v>
      </c>
      <c r="F24" s="16" t="str">
        <f>Sort!G12</f>
        <v>Федосеева И.В.</v>
      </c>
      <c r="G24" s="6">
        <f>$A$3-$A$3+NRankName(1,B24)</f>
        <v>7.6000000000000005</v>
      </c>
      <c r="H24" s="6">
        <f>$A$3-$A$3+NRankName(2,B24)</f>
        <v>6.800000000000001</v>
      </c>
      <c r="I24" s="6">
        <f>$A$3-$A$3+NRankName(3,B24)</f>
        <v>0</v>
      </c>
      <c r="J24" s="6">
        <f>$A$3-$A$3+NRankName(4,B24)</f>
        <v>0</v>
      </c>
      <c r="K24" s="8">
        <f>SUM(G24:J24)</f>
        <v>14.400000000000002</v>
      </c>
      <c r="L24" s="9">
        <f>IF(K24&lt;=0,"",RANK(K24,K$4:K$153,0))</f>
        <v>21</v>
      </c>
    </row>
    <row r="25" spans="1:12" ht="15.75" customHeight="1">
      <c r="A25" s="3">
        <v>22</v>
      </c>
      <c r="B25" s="17" t="str">
        <f>Sort!C9</f>
        <v>Вебер Алиса</v>
      </c>
      <c r="C25" s="16">
        <f>Sort!D9</f>
        <v>2008</v>
      </c>
      <c r="D25" s="16" t="str">
        <f>Sort!E9</f>
        <v>2 юн</v>
      </c>
      <c r="E25" s="16" t="str">
        <f>Sort!F9</f>
        <v>Бийск ДЮСШ "Заря"</v>
      </c>
      <c r="F25" s="16" t="str">
        <f>Sort!G9</f>
        <v>Зайцева А.С.</v>
      </c>
      <c r="G25" s="6">
        <f>$A$3-$A$3+NRankName(1,B25)</f>
        <v>6.65</v>
      </c>
      <c r="H25" s="6">
        <f>$A$3-$A$3+NRankName(2,B25)</f>
        <v>5.55</v>
      </c>
      <c r="I25" s="6">
        <f>$A$3-$A$3+NRankName(3,B25)</f>
        <v>0</v>
      </c>
      <c r="J25" s="6">
        <f>$A$3-$A$3+NRankName(4,B25)</f>
        <v>0</v>
      </c>
      <c r="K25" s="8">
        <f>SUM(G25:J25)</f>
        <v>12.2</v>
      </c>
      <c r="L25" s="9">
        <f>IF(K25&lt;=0,"",RANK(K25,K$4:K$153,0))</f>
        <v>22</v>
      </c>
    </row>
    <row r="26" spans="1:12" ht="15.75" customHeight="1" hidden="1">
      <c r="A26" s="3">
        <v>23</v>
      </c>
      <c r="B26" s="17" t="str">
        <f>Sort!C23</f>
        <v>Ляпунова Екатерина</v>
      </c>
      <c r="C26" s="16">
        <f>Sort!D23</f>
        <v>2008</v>
      </c>
      <c r="D26" s="16">
        <f>Sort!E23</f>
        <v>3</v>
      </c>
      <c r="E26" s="16" t="str">
        <f>Sort!F23</f>
        <v>Барнаул ДЮСШ "Жемчужина Алтая"</v>
      </c>
      <c r="F26" s="16" t="str">
        <f>Sort!G23</f>
        <v>Ильина М.С.,Пипченко М.И.</v>
      </c>
      <c r="G26" s="6">
        <f>$A$3-$A$3+NRankName(1,B26)</f>
        <v>0</v>
      </c>
      <c r="H26" s="6">
        <f>$A$3-$A$3+NRankName(2,B26)</f>
        <v>0</v>
      </c>
      <c r="I26" s="6">
        <f>$A$3-$A$3+NRankName(3,B26)</f>
        <v>0</v>
      </c>
      <c r="J26" s="6">
        <f>$A$3-$A$3+NRankName(4,B26)</f>
        <v>0</v>
      </c>
      <c r="K26" s="8">
        <f>SUM(G26:J26)</f>
        <v>0</v>
      </c>
      <c r="L26" s="9">
        <f>IF(K26&lt;=0,"",RANK(K26,K$4:K$153,0))</f>
      </c>
    </row>
    <row r="27" spans="1:12" ht="15.75" customHeight="1" hidden="1">
      <c r="A27" s="3">
        <v>24</v>
      </c>
      <c r="B27" s="17" t="str">
        <f>Sort!C24</f>
        <v>Баклажко Маргарита</v>
      </c>
      <c r="C27" s="16">
        <f>Sort!D24</f>
        <v>2008</v>
      </c>
      <c r="D27" s="16">
        <f>Sort!E24</f>
        <v>3</v>
      </c>
      <c r="E27" s="16" t="str">
        <f>Sort!F24</f>
        <v>Барнаул ДЮСШ "Жемчужина Алтая"</v>
      </c>
      <c r="F27" s="16" t="str">
        <f>Sort!G24</f>
        <v>Ильина М.С.,Пипченко М.И.</v>
      </c>
      <c r="G27" s="6">
        <f>$A$3-$A$3+NRankName(1,B27)</f>
        <v>0</v>
      </c>
      <c r="H27" s="6">
        <f>$A$3-$A$3+NRankName(2,B27)</f>
        <v>0</v>
      </c>
      <c r="I27" s="6">
        <f>$A$3-$A$3+NRankName(3,B27)</f>
        <v>0</v>
      </c>
      <c r="J27" s="6">
        <f>$A$3-$A$3+NRankName(4,B27)</f>
        <v>0</v>
      </c>
      <c r="K27" s="8">
        <f>SUM(G27:J27)</f>
        <v>0</v>
      </c>
      <c r="L27" s="9">
        <f>IF(K27&lt;=0,"",RANK(K27,K$4:K$153,0))</f>
      </c>
    </row>
    <row r="28" spans="1:12" ht="15.75" customHeight="1" hidden="1">
      <c r="A28" s="3">
        <v>25</v>
      </c>
      <c r="B28" s="17">
        <f>Sort!C27</f>
        <v>0</v>
      </c>
      <c r="C28" s="16">
        <f>Sort!D27</f>
        <v>0</v>
      </c>
      <c r="D28" s="16">
        <f>Sort!E27</f>
        <v>0</v>
      </c>
      <c r="E28" s="16">
        <f>Sort!F27</f>
        <v>0</v>
      </c>
      <c r="F28" s="16">
        <f>Sort!G27</f>
        <v>0</v>
      </c>
      <c r="G28" s="6">
        <f>$A$3-$A$3+NRankName(1,B28)</f>
        <v>0</v>
      </c>
      <c r="H28" s="6">
        <f>$A$3-$A$3+NRankName(2,B28)</f>
        <v>0</v>
      </c>
      <c r="I28" s="6">
        <f>$A$3-$A$3+NRankName(3,B28)</f>
        <v>0</v>
      </c>
      <c r="J28" s="6">
        <f>$A$3-$A$3+NRankName(4,B28)</f>
        <v>0</v>
      </c>
      <c r="K28" s="8">
        <f>SUM(G28:J28)</f>
        <v>0</v>
      </c>
      <c r="L28" s="9">
        <f>IF(K28&lt;=0,"",RANK(K28,K$4:K$153,0))</f>
      </c>
    </row>
    <row r="29" spans="1:12" ht="15.75" customHeight="1" hidden="1">
      <c r="A29" s="3">
        <v>26</v>
      </c>
      <c r="B29" s="17">
        <f>Sort!C28</f>
        <v>0</v>
      </c>
      <c r="C29" s="16">
        <f>Sort!D28</f>
        <v>0</v>
      </c>
      <c r="D29" s="16">
        <f>Sort!E28</f>
        <v>0</v>
      </c>
      <c r="E29" s="16">
        <f>Sort!F28</f>
        <v>0</v>
      </c>
      <c r="F29" s="16">
        <f>Sort!G28</f>
        <v>0</v>
      </c>
      <c r="G29" s="6">
        <f>$A$3-$A$3+NRankName(1,B29)</f>
        <v>0</v>
      </c>
      <c r="H29" s="6">
        <f>$A$3-$A$3+NRankName(2,B29)</f>
        <v>0</v>
      </c>
      <c r="I29" s="6">
        <f>$A$3-$A$3+NRankName(3,B29)</f>
        <v>0</v>
      </c>
      <c r="J29" s="6">
        <f>$A$3-$A$3+NRankName(4,B29)</f>
        <v>0</v>
      </c>
      <c r="K29" s="8">
        <f>SUM(G29:J29)</f>
        <v>0</v>
      </c>
      <c r="L29" s="9">
        <f>IF(K29&lt;=0,"",RANK(K29,K$4:K$153,0))</f>
      </c>
    </row>
    <row r="30" spans="1:12" ht="15.75" customHeight="1" hidden="1">
      <c r="A30" s="3">
        <v>27</v>
      </c>
      <c r="B30" s="17">
        <f>Sort!C29</f>
        <v>0</v>
      </c>
      <c r="C30" s="16">
        <f>Sort!D29</f>
        <v>0</v>
      </c>
      <c r="D30" s="16">
        <f>Sort!E29</f>
        <v>0</v>
      </c>
      <c r="E30" s="16">
        <f>Sort!F29</f>
        <v>0</v>
      </c>
      <c r="F30" s="16">
        <f>Sort!G29</f>
        <v>0</v>
      </c>
      <c r="G30" s="6">
        <f>$A$3-$A$3+NRankName(1,B30)</f>
        <v>0</v>
      </c>
      <c r="H30" s="6">
        <f>$A$3-$A$3+NRankName(2,B30)</f>
        <v>0</v>
      </c>
      <c r="I30" s="6">
        <f>$A$3-$A$3+NRankName(3,B30)</f>
        <v>0</v>
      </c>
      <c r="J30" s="6">
        <f>$A$3-$A$3+NRankName(4,B30)</f>
        <v>0</v>
      </c>
      <c r="K30" s="8">
        <f>SUM(G30:J30)</f>
        <v>0</v>
      </c>
      <c r="L30" s="9">
        <f>IF(K30&lt;=0,"",RANK(K30,K$4:K$153,0))</f>
      </c>
    </row>
    <row r="31" spans="1:12" ht="15.75" customHeight="1" hidden="1">
      <c r="A31" s="3">
        <v>28</v>
      </c>
      <c r="B31" s="17">
        <f>Sort!C30</f>
        <v>0</v>
      </c>
      <c r="C31" s="16">
        <f>Sort!D30</f>
        <v>0</v>
      </c>
      <c r="D31" s="16">
        <f>Sort!E30</f>
        <v>0</v>
      </c>
      <c r="E31" s="16">
        <f>Sort!F30</f>
        <v>0</v>
      </c>
      <c r="F31" s="16">
        <f>Sort!G30</f>
        <v>0</v>
      </c>
      <c r="G31" s="6">
        <f>$A$3-$A$3+NRankName(1,B31)</f>
        <v>0</v>
      </c>
      <c r="H31" s="6">
        <f>$A$3-$A$3+NRankName(2,B31)</f>
        <v>0</v>
      </c>
      <c r="I31" s="6">
        <f>$A$3-$A$3+NRankName(3,B31)</f>
        <v>0</v>
      </c>
      <c r="J31" s="6">
        <f>$A$3-$A$3+NRankName(4,B31)</f>
        <v>0</v>
      </c>
      <c r="K31" s="8">
        <f>SUM(G31:J31)</f>
        <v>0</v>
      </c>
      <c r="L31" s="9">
        <f>IF(K31&lt;=0,"",RANK(K31,K$4:K$153,0))</f>
      </c>
    </row>
    <row r="32" spans="1:12" ht="15.75" customHeight="1" hidden="1">
      <c r="A32" s="3">
        <v>29</v>
      </c>
      <c r="B32" s="17">
        <f>Sort!C31</f>
        <v>0</v>
      </c>
      <c r="C32" s="16">
        <f>Sort!D31</f>
        <v>0</v>
      </c>
      <c r="D32" s="16">
        <f>Sort!E31</f>
        <v>0</v>
      </c>
      <c r="E32" s="16">
        <f>Sort!F31</f>
        <v>0</v>
      </c>
      <c r="F32" s="16">
        <f>Sort!G31</f>
        <v>0</v>
      </c>
      <c r="G32" s="6">
        <f>$A$3-$A$3+NRankName(1,B32)</f>
        <v>0</v>
      </c>
      <c r="H32" s="6">
        <f>$A$3-$A$3+NRankName(2,B32)</f>
        <v>0</v>
      </c>
      <c r="I32" s="6">
        <f>$A$3-$A$3+NRankName(3,B32)</f>
        <v>0</v>
      </c>
      <c r="J32" s="6">
        <f>$A$3-$A$3+NRankName(4,B32)</f>
        <v>0</v>
      </c>
      <c r="K32" s="8">
        <f>SUM(G32:J32)</f>
        <v>0</v>
      </c>
      <c r="L32" s="9">
        <f>IF(K32&lt;=0,"",RANK(K32,K$4:K$153,0))</f>
      </c>
    </row>
    <row r="33" spans="1:12" ht="15.75" customHeight="1" hidden="1">
      <c r="A33" s="3">
        <v>30</v>
      </c>
      <c r="B33" s="17">
        <f>Sort!C32</f>
        <v>0</v>
      </c>
      <c r="C33" s="16">
        <f>Sort!D32</f>
        <v>0</v>
      </c>
      <c r="D33" s="16">
        <f>Sort!E32</f>
        <v>0</v>
      </c>
      <c r="E33" s="16">
        <f>Sort!F32</f>
        <v>0</v>
      </c>
      <c r="F33" s="16">
        <f>Sort!G32</f>
        <v>0</v>
      </c>
      <c r="G33" s="6">
        <f>$A$3-$A$3+NRankName(1,B33)</f>
        <v>0</v>
      </c>
      <c r="H33" s="6">
        <f>$A$3-$A$3+NRankName(2,B33)</f>
        <v>0</v>
      </c>
      <c r="I33" s="6">
        <f>$A$3-$A$3+NRankName(3,B33)</f>
        <v>0</v>
      </c>
      <c r="J33" s="6">
        <f>$A$3-$A$3+NRankName(4,B33)</f>
        <v>0</v>
      </c>
      <c r="K33" s="8">
        <f>SUM(G33:J33)</f>
        <v>0</v>
      </c>
      <c r="L33" s="9">
        <f>IF(K33&lt;=0,"",RANK(K33,K$4:K$153,0))</f>
      </c>
    </row>
    <row r="34" spans="1:12" ht="15.75" customHeight="1" hidden="1">
      <c r="A34" s="3">
        <v>31</v>
      </c>
      <c r="B34" s="17">
        <f>Sort!C33</f>
        <v>0</v>
      </c>
      <c r="C34" s="16">
        <f>Sort!D33</f>
        <v>0</v>
      </c>
      <c r="D34" s="16">
        <f>Sort!E33</f>
        <v>0</v>
      </c>
      <c r="E34" s="16">
        <f>Sort!F33</f>
        <v>0</v>
      </c>
      <c r="F34" s="16">
        <f>Sort!G33</f>
        <v>0</v>
      </c>
      <c r="G34" s="6">
        <f>$A$3-$A$3+NRankName(1,B34)</f>
        <v>0</v>
      </c>
      <c r="H34" s="6">
        <f>$A$3-$A$3+NRankName(2,B34)</f>
        <v>0</v>
      </c>
      <c r="I34" s="6">
        <f>$A$3-$A$3+NRankName(3,B34)</f>
        <v>0</v>
      </c>
      <c r="J34" s="6">
        <f>$A$3-$A$3+NRankName(4,B34)</f>
        <v>0</v>
      </c>
      <c r="K34" s="8">
        <f>SUM(G34:J34)</f>
        <v>0</v>
      </c>
      <c r="L34" s="9">
        <f>IF(K34&lt;=0,"",RANK(K34,K$4:K$153,0))</f>
      </c>
    </row>
    <row r="35" spans="1:12" ht="15.75" customHeight="1" hidden="1">
      <c r="A35" s="3">
        <v>32</v>
      </c>
      <c r="B35" s="17">
        <f>Sort!C34</f>
        <v>0</v>
      </c>
      <c r="C35" s="16">
        <f>Sort!D34</f>
        <v>0</v>
      </c>
      <c r="D35" s="16">
        <f>Sort!E34</f>
        <v>0</v>
      </c>
      <c r="E35" s="16">
        <f>Sort!F34</f>
        <v>0</v>
      </c>
      <c r="F35" s="16">
        <f>Sort!G34</f>
        <v>0</v>
      </c>
      <c r="G35" s="6">
        <f>$A$3-$A$3+NRankName(1,B35)</f>
        <v>0</v>
      </c>
      <c r="H35" s="6">
        <f>$A$3-$A$3+NRankName(2,B35)</f>
        <v>0</v>
      </c>
      <c r="I35" s="6">
        <f>$A$3-$A$3+NRankName(3,B35)</f>
        <v>0</v>
      </c>
      <c r="J35" s="6">
        <f>$A$3-$A$3+NRankName(4,B35)</f>
        <v>0</v>
      </c>
      <c r="K35" s="8">
        <f>SUM(G35:J35)</f>
        <v>0</v>
      </c>
      <c r="L35" s="9">
        <f>IF(K35&lt;=0,"",RANK(K35,K$4:K$153,0))</f>
      </c>
    </row>
    <row r="36" spans="1:12" ht="15.75" customHeight="1" hidden="1">
      <c r="A36" s="3">
        <v>33</v>
      </c>
      <c r="B36" s="17">
        <f>Sort!C35</f>
        <v>0</v>
      </c>
      <c r="C36" s="16">
        <f>Sort!D35</f>
        <v>0</v>
      </c>
      <c r="D36" s="16">
        <f>Sort!E35</f>
        <v>0</v>
      </c>
      <c r="E36" s="16">
        <f>Sort!F35</f>
        <v>0</v>
      </c>
      <c r="F36" s="16">
        <f>Sort!G35</f>
        <v>0</v>
      </c>
      <c r="G36" s="6">
        <f>$A$3-$A$3+NRankName(1,B36)</f>
        <v>0</v>
      </c>
      <c r="H36" s="6">
        <f>$A$3-$A$3+NRankName(2,B36)</f>
        <v>0</v>
      </c>
      <c r="I36" s="6">
        <f>$A$3-$A$3+NRankName(3,B36)</f>
        <v>0</v>
      </c>
      <c r="J36" s="6">
        <f>$A$3-$A$3+NRankName(4,B36)</f>
        <v>0</v>
      </c>
      <c r="K36" s="8">
        <f>SUM(G36:J36)</f>
        <v>0</v>
      </c>
      <c r="L36" s="9">
        <f>IF(K36&lt;=0,"",RANK(K36,K$4:K$153,0))</f>
      </c>
    </row>
    <row r="37" spans="1:12" ht="15.75" customHeight="1" hidden="1">
      <c r="A37" s="3">
        <v>34</v>
      </c>
      <c r="B37" s="17">
        <f>Sort!C36</f>
        <v>0</v>
      </c>
      <c r="C37" s="16">
        <f>Sort!D36</f>
        <v>0</v>
      </c>
      <c r="D37" s="16">
        <f>Sort!E36</f>
        <v>0</v>
      </c>
      <c r="E37" s="16">
        <f>Sort!F36</f>
        <v>0</v>
      </c>
      <c r="F37" s="16">
        <f>Sort!G36</f>
        <v>0</v>
      </c>
      <c r="G37" s="6">
        <f>$A$3-$A$3+NRankName(1,B37)</f>
        <v>0</v>
      </c>
      <c r="H37" s="6">
        <f>$A$3-$A$3+NRankName(2,B37)</f>
        <v>0</v>
      </c>
      <c r="I37" s="6">
        <f>$A$3-$A$3+NRankName(3,B37)</f>
        <v>0</v>
      </c>
      <c r="J37" s="6">
        <f>$A$3-$A$3+NRankName(4,B37)</f>
        <v>0</v>
      </c>
      <c r="K37" s="8">
        <f>SUM(G37:J37)</f>
        <v>0</v>
      </c>
      <c r="L37" s="9">
        <f>IF(K37&lt;=0,"",RANK(K37,K$4:K$153,0))</f>
      </c>
    </row>
    <row r="38" spans="1:12" ht="15.75" customHeight="1" hidden="1">
      <c r="A38" s="3">
        <v>35</v>
      </c>
      <c r="B38" s="17">
        <f>Sort!C37</f>
        <v>0</v>
      </c>
      <c r="C38" s="16">
        <f>Sort!D37</f>
        <v>0</v>
      </c>
      <c r="D38" s="16">
        <f>Sort!E37</f>
        <v>0</v>
      </c>
      <c r="E38" s="16">
        <f>Sort!F37</f>
        <v>0</v>
      </c>
      <c r="F38" s="16">
        <f>Sort!G37</f>
        <v>0</v>
      </c>
      <c r="G38" s="6">
        <f>$A$3-$A$3+NRankName(1,B38)</f>
        <v>0</v>
      </c>
      <c r="H38" s="6">
        <f>$A$3-$A$3+NRankName(2,B38)</f>
        <v>0</v>
      </c>
      <c r="I38" s="6">
        <f>$A$3-$A$3+NRankName(3,B38)</f>
        <v>0</v>
      </c>
      <c r="J38" s="6">
        <f>$A$3-$A$3+NRankName(4,B38)</f>
        <v>0</v>
      </c>
      <c r="K38" s="8">
        <f>SUM(G38:J38)</f>
        <v>0</v>
      </c>
      <c r="L38" s="9">
        <f>IF(K38&lt;=0,"",RANK(K38,K$4:K$153,0))</f>
      </c>
    </row>
    <row r="39" spans="1:12" ht="15.75" customHeight="1" hidden="1">
      <c r="A39" s="3">
        <v>36</v>
      </c>
      <c r="B39" s="17">
        <f>Sort!C38</f>
        <v>0</v>
      </c>
      <c r="C39" s="16">
        <f>Sort!D38</f>
        <v>0</v>
      </c>
      <c r="D39" s="16">
        <f>Sort!E38</f>
        <v>0</v>
      </c>
      <c r="E39" s="16">
        <f>Sort!F38</f>
        <v>0</v>
      </c>
      <c r="F39" s="16">
        <f>Sort!G38</f>
        <v>0</v>
      </c>
      <c r="G39" s="6">
        <f>$A$3-$A$3+NRankName(1,B39)</f>
        <v>0</v>
      </c>
      <c r="H39" s="6">
        <f>$A$3-$A$3+NRankName(2,B39)</f>
        <v>0</v>
      </c>
      <c r="I39" s="6">
        <f>$A$3-$A$3+NRankName(3,B39)</f>
        <v>0</v>
      </c>
      <c r="J39" s="6">
        <f>$A$3-$A$3+NRankName(4,B39)</f>
        <v>0</v>
      </c>
      <c r="K39" s="8">
        <f>SUM(G39:J39)</f>
        <v>0</v>
      </c>
      <c r="L39" s="9">
        <f>IF(K39&lt;=0,"",RANK(K39,K$4:K$153,0))</f>
      </c>
    </row>
    <row r="40" spans="1:12" ht="15.75" customHeight="1" hidden="1">
      <c r="A40" s="3">
        <v>37</v>
      </c>
      <c r="B40" s="17">
        <f>Sort!C39</f>
        <v>0</v>
      </c>
      <c r="C40" s="16">
        <f>Sort!D39</f>
        <v>0</v>
      </c>
      <c r="D40" s="16">
        <f>Sort!E39</f>
        <v>0</v>
      </c>
      <c r="E40" s="16">
        <f>Sort!F39</f>
        <v>0</v>
      </c>
      <c r="F40" s="16">
        <f>Sort!G39</f>
        <v>0</v>
      </c>
      <c r="G40" s="6">
        <f>$A$3-$A$3+NRankName(1,B40)</f>
        <v>0</v>
      </c>
      <c r="H40" s="6">
        <f>$A$3-$A$3+NRankName(2,B40)</f>
        <v>0</v>
      </c>
      <c r="I40" s="6">
        <f>$A$3-$A$3+NRankName(3,B40)</f>
        <v>0</v>
      </c>
      <c r="J40" s="6">
        <f>$A$3-$A$3+NRankName(4,B40)</f>
        <v>0</v>
      </c>
      <c r="K40" s="8">
        <f>SUM(G40:J40)</f>
        <v>0</v>
      </c>
      <c r="L40" s="9">
        <f>IF(K40&lt;=0,"",RANK(K40,K$4:K$153,0))</f>
      </c>
    </row>
    <row r="41" spans="1:12" ht="15.75" customHeight="1" hidden="1">
      <c r="A41" s="3">
        <v>38</v>
      </c>
      <c r="B41" s="17">
        <f>Sort!C40</f>
        <v>0</v>
      </c>
      <c r="C41" s="16">
        <f>Sort!D40</f>
        <v>0</v>
      </c>
      <c r="D41" s="16">
        <f>Sort!E40</f>
        <v>0</v>
      </c>
      <c r="E41" s="16">
        <f>Sort!F40</f>
        <v>0</v>
      </c>
      <c r="F41" s="16">
        <f>Sort!G40</f>
        <v>0</v>
      </c>
      <c r="G41" s="6">
        <f>$A$3-$A$3+NRankName(1,B41)</f>
        <v>0</v>
      </c>
      <c r="H41" s="6">
        <f>$A$3-$A$3+NRankName(2,B41)</f>
        <v>0</v>
      </c>
      <c r="I41" s="6">
        <f>$A$3-$A$3+NRankName(3,B41)</f>
        <v>0</v>
      </c>
      <c r="J41" s="6">
        <f>$A$3-$A$3+NRankName(4,B41)</f>
        <v>0</v>
      </c>
      <c r="K41" s="8">
        <f>SUM(G41:J41)</f>
        <v>0</v>
      </c>
      <c r="L41" s="9">
        <f>IF(K41&lt;=0,"",RANK(K41,K$4:K$153,0))</f>
      </c>
    </row>
    <row r="42" spans="1:12" ht="15.75" customHeight="1" hidden="1">
      <c r="A42" s="3">
        <v>39</v>
      </c>
      <c r="B42" s="17">
        <f>Sort!C41</f>
        <v>0</v>
      </c>
      <c r="C42" s="16">
        <f>Sort!D41</f>
        <v>0</v>
      </c>
      <c r="D42" s="16">
        <f>Sort!E41</f>
        <v>0</v>
      </c>
      <c r="E42" s="16">
        <f>Sort!F41</f>
        <v>0</v>
      </c>
      <c r="F42" s="16">
        <f>Sort!G41</f>
        <v>0</v>
      </c>
      <c r="G42" s="6">
        <f>$A$3-$A$3+NRankName(1,B42)</f>
        <v>0</v>
      </c>
      <c r="H42" s="6">
        <f>$A$3-$A$3+NRankName(2,B42)</f>
        <v>0</v>
      </c>
      <c r="I42" s="6">
        <f>$A$3-$A$3+NRankName(3,B42)</f>
        <v>0</v>
      </c>
      <c r="J42" s="6">
        <f>$A$3-$A$3+NRankName(4,B42)</f>
        <v>0</v>
      </c>
      <c r="K42" s="8">
        <f>SUM(G42:J42)</f>
        <v>0</v>
      </c>
      <c r="L42" s="9">
        <f>IF(K42&lt;=0,"",RANK(K42,K$4:K$153,0))</f>
      </c>
    </row>
    <row r="43" spans="1:12" ht="15.75" customHeight="1" hidden="1">
      <c r="A43" s="3">
        <v>40</v>
      </c>
      <c r="B43" s="17">
        <f>Sort!C42</f>
        <v>0</v>
      </c>
      <c r="C43" s="16">
        <f>Sort!D42</f>
        <v>0</v>
      </c>
      <c r="D43" s="16">
        <f>Sort!E42</f>
        <v>0</v>
      </c>
      <c r="E43" s="16">
        <f>Sort!F42</f>
        <v>0</v>
      </c>
      <c r="F43" s="16">
        <f>Sort!G42</f>
        <v>0</v>
      </c>
      <c r="G43" s="6">
        <f>$A$3-$A$3+NRankName(1,B43)</f>
        <v>0</v>
      </c>
      <c r="H43" s="6">
        <f>$A$3-$A$3+NRankName(2,B43)</f>
        <v>0</v>
      </c>
      <c r="I43" s="6">
        <f>$A$3-$A$3+NRankName(3,B43)</f>
        <v>0</v>
      </c>
      <c r="J43" s="6">
        <f>$A$3-$A$3+NRankName(4,B43)</f>
        <v>0</v>
      </c>
      <c r="K43" s="8">
        <f>SUM(G43:J43)</f>
        <v>0</v>
      </c>
      <c r="L43" s="9">
        <f>IF(K43&lt;=0,"",RANK(K43,K$4:K$153,0))</f>
      </c>
    </row>
    <row r="44" spans="1:12" ht="15.75" customHeight="1" hidden="1">
      <c r="A44" s="3">
        <v>41</v>
      </c>
      <c r="B44" s="17">
        <f>Sort!C43</f>
        <v>0</v>
      </c>
      <c r="C44" s="16">
        <f>Sort!D43</f>
        <v>0</v>
      </c>
      <c r="D44" s="16">
        <f>Sort!E43</f>
        <v>0</v>
      </c>
      <c r="E44" s="16">
        <f>Sort!F43</f>
        <v>0</v>
      </c>
      <c r="F44" s="16">
        <f>Sort!G43</f>
        <v>0</v>
      </c>
      <c r="G44" s="6">
        <f>$A$3-$A$3+NRankName(1,B44)</f>
        <v>0</v>
      </c>
      <c r="H44" s="6">
        <f>$A$3-$A$3+NRankName(2,B44)</f>
        <v>0</v>
      </c>
      <c r="I44" s="6">
        <f>$A$3-$A$3+NRankName(3,B44)</f>
        <v>0</v>
      </c>
      <c r="J44" s="6">
        <f>$A$3-$A$3+NRankName(4,B44)</f>
        <v>0</v>
      </c>
      <c r="K44" s="8">
        <f>SUM(G44:J44)</f>
        <v>0</v>
      </c>
      <c r="L44" s="9">
        <f>IF(K44&lt;=0,"",RANK(K44,K$4:K$153,0))</f>
      </c>
    </row>
    <row r="45" spans="1:12" ht="15.75" customHeight="1" hidden="1">
      <c r="A45" s="3">
        <v>42</v>
      </c>
      <c r="B45" s="17">
        <f>Sort!C44</f>
        <v>0</v>
      </c>
      <c r="C45" s="16">
        <f>Sort!D44</f>
        <v>0</v>
      </c>
      <c r="D45" s="16">
        <f>Sort!E44</f>
        <v>0</v>
      </c>
      <c r="E45" s="16">
        <f>Sort!F44</f>
        <v>0</v>
      </c>
      <c r="F45" s="16">
        <f>Sort!G44</f>
        <v>0</v>
      </c>
      <c r="G45" s="6">
        <f>$A$3-$A$3+NRankName(1,B45)</f>
        <v>0</v>
      </c>
      <c r="H45" s="6">
        <f>$A$3-$A$3+NRankName(2,B45)</f>
        <v>0</v>
      </c>
      <c r="I45" s="6">
        <f>$A$3-$A$3+NRankName(3,B45)</f>
        <v>0</v>
      </c>
      <c r="J45" s="6">
        <f>$A$3-$A$3+NRankName(4,B45)</f>
        <v>0</v>
      </c>
      <c r="K45" s="8">
        <f>SUM(G45:J45)</f>
        <v>0</v>
      </c>
      <c r="L45" s="9">
        <f>IF(K45&lt;=0,"",RANK(K45,K$4:K$153,0))</f>
      </c>
    </row>
    <row r="46" spans="1:12" ht="15.75" customHeight="1" hidden="1">
      <c r="A46" s="3">
        <v>43</v>
      </c>
      <c r="B46" s="17">
        <f>Sort!C45</f>
        <v>0</v>
      </c>
      <c r="C46" s="16">
        <f>Sort!D45</f>
        <v>0</v>
      </c>
      <c r="D46" s="16">
        <f>Sort!E45</f>
        <v>0</v>
      </c>
      <c r="E46" s="16">
        <f>Sort!F45</f>
        <v>0</v>
      </c>
      <c r="F46" s="16">
        <f>Sort!G45</f>
        <v>0</v>
      </c>
      <c r="G46" s="6">
        <f>$A$3-$A$3+NRankName(1,B46)</f>
        <v>0</v>
      </c>
      <c r="H46" s="6">
        <f>$A$3-$A$3+NRankName(2,B46)</f>
        <v>0</v>
      </c>
      <c r="I46" s="6">
        <f>$A$3-$A$3+NRankName(3,B46)</f>
        <v>0</v>
      </c>
      <c r="J46" s="6">
        <f>$A$3-$A$3+NRankName(4,B46)</f>
        <v>0</v>
      </c>
      <c r="K46" s="8">
        <f>SUM(G46:J46)</f>
        <v>0</v>
      </c>
      <c r="L46" s="9">
        <f>IF(K46&lt;=0,"",RANK(K46,K$4:K$153,0))</f>
      </c>
    </row>
    <row r="47" spans="1:12" ht="15.75" customHeight="1" hidden="1">
      <c r="A47" s="3">
        <v>44</v>
      </c>
      <c r="B47" s="17">
        <f>Sort!C46</f>
        <v>0</v>
      </c>
      <c r="C47" s="16">
        <f>Sort!D46</f>
        <v>0</v>
      </c>
      <c r="D47" s="16">
        <f>Sort!E46</f>
        <v>0</v>
      </c>
      <c r="E47" s="16">
        <f>Sort!F46</f>
        <v>0</v>
      </c>
      <c r="F47" s="16">
        <f>Sort!G46</f>
        <v>0</v>
      </c>
      <c r="G47" s="6">
        <f>$A$3-$A$3+NRankName(1,B47)</f>
        <v>0</v>
      </c>
      <c r="H47" s="6">
        <f>$A$3-$A$3+NRankName(2,B47)</f>
        <v>0</v>
      </c>
      <c r="I47" s="6">
        <f>$A$3-$A$3+NRankName(3,B47)</f>
        <v>0</v>
      </c>
      <c r="J47" s="6">
        <f>$A$3-$A$3+NRankName(4,B47)</f>
        <v>0</v>
      </c>
      <c r="K47" s="8">
        <f>SUM(G47:J47)</f>
        <v>0</v>
      </c>
      <c r="L47" s="9">
        <f>IF(K47&lt;=0,"",RANK(K47,K$4:K$153,0))</f>
      </c>
    </row>
    <row r="48" spans="1:12" ht="15.75" customHeight="1" hidden="1">
      <c r="A48" s="3">
        <v>45</v>
      </c>
      <c r="B48" s="17">
        <f>Sort!C47</f>
        <v>0</v>
      </c>
      <c r="C48" s="16">
        <f>Sort!D47</f>
        <v>0</v>
      </c>
      <c r="D48" s="16">
        <f>Sort!E47</f>
        <v>0</v>
      </c>
      <c r="E48" s="16">
        <f>Sort!F47</f>
        <v>0</v>
      </c>
      <c r="F48" s="16">
        <f>Sort!G47</f>
        <v>0</v>
      </c>
      <c r="G48" s="6">
        <f>$A$3-$A$3+NRankName(1,B48)</f>
        <v>0</v>
      </c>
      <c r="H48" s="6">
        <f>$A$3-$A$3+NRankName(2,B48)</f>
        <v>0</v>
      </c>
      <c r="I48" s="6">
        <f>$A$3-$A$3+NRankName(3,B48)</f>
        <v>0</v>
      </c>
      <c r="J48" s="6">
        <f>$A$3-$A$3+NRankName(4,B48)</f>
        <v>0</v>
      </c>
      <c r="K48" s="8">
        <f>SUM(G48:J48)</f>
        <v>0</v>
      </c>
      <c r="L48" s="9">
        <f>IF(K48&lt;=0,"",RANK(K48,K$4:K$153,0))</f>
      </c>
    </row>
    <row r="49" spans="1:12" ht="15.75" customHeight="1" hidden="1">
      <c r="A49" s="3">
        <v>46</v>
      </c>
      <c r="B49" s="17">
        <f>Sort!C48</f>
        <v>0</v>
      </c>
      <c r="C49" s="16">
        <f>Sort!D48</f>
        <v>0</v>
      </c>
      <c r="D49" s="16">
        <f>Sort!E48</f>
        <v>0</v>
      </c>
      <c r="E49" s="16">
        <f>Sort!F48</f>
        <v>0</v>
      </c>
      <c r="F49" s="16">
        <f>Sort!G48</f>
        <v>0</v>
      </c>
      <c r="G49" s="6">
        <f>$A$3-$A$3+NRankName(1,B49)</f>
        <v>0</v>
      </c>
      <c r="H49" s="6">
        <f>$A$3-$A$3+NRankName(2,B49)</f>
        <v>0</v>
      </c>
      <c r="I49" s="6">
        <f>$A$3-$A$3+NRankName(3,B49)</f>
        <v>0</v>
      </c>
      <c r="J49" s="6">
        <f>$A$3-$A$3+NRankName(4,B49)</f>
        <v>0</v>
      </c>
      <c r="K49" s="8">
        <f>SUM(G49:J49)</f>
        <v>0</v>
      </c>
      <c r="L49" s="9">
        <f>IF(K49&lt;=0,"",RANK(K49,K$4:K$153,0))</f>
      </c>
    </row>
    <row r="50" spans="1:12" ht="15.75" customHeight="1" hidden="1">
      <c r="A50" s="3">
        <v>47</v>
      </c>
      <c r="B50" s="17">
        <f>Sort!C49</f>
        <v>0</v>
      </c>
      <c r="C50" s="16">
        <f>Sort!D49</f>
        <v>0</v>
      </c>
      <c r="D50" s="16">
        <f>Sort!E49</f>
        <v>0</v>
      </c>
      <c r="E50" s="16">
        <f>Sort!F49</f>
        <v>0</v>
      </c>
      <c r="F50" s="16">
        <f>Sort!G49</f>
        <v>0</v>
      </c>
      <c r="G50" s="6">
        <f>$A$3-$A$3+NRankName(1,B50)</f>
        <v>0</v>
      </c>
      <c r="H50" s="6">
        <f>$A$3-$A$3+NRankName(2,B50)</f>
        <v>0</v>
      </c>
      <c r="I50" s="6">
        <f>$A$3-$A$3+NRankName(3,B50)</f>
        <v>0</v>
      </c>
      <c r="J50" s="6">
        <f>$A$3-$A$3+NRankName(4,B50)</f>
        <v>0</v>
      </c>
      <c r="K50" s="8">
        <f>SUM(G50:J50)</f>
        <v>0</v>
      </c>
      <c r="L50" s="9">
        <f>IF(K50&lt;=0,"",RANK(K50,K$4:K$153,0))</f>
      </c>
    </row>
    <row r="51" spans="1:12" ht="15.75" customHeight="1" hidden="1">
      <c r="A51" s="3">
        <v>48</v>
      </c>
      <c r="B51" s="17">
        <f>Sort!C50</f>
        <v>0</v>
      </c>
      <c r="C51" s="16">
        <f>Sort!D50</f>
        <v>0</v>
      </c>
      <c r="D51" s="16">
        <f>Sort!E50</f>
        <v>0</v>
      </c>
      <c r="E51" s="16">
        <f>Sort!F50</f>
        <v>0</v>
      </c>
      <c r="F51" s="16">
        <f>Sort!G50</f>
        <v>0</v>
      </c>
      <c r="G51" s="6">
        <f>$A$3-$A$3+NRankName(1,B51)</f>
        <v>0</v>
      </c>
      <c r="H51" s="6">
        <f>$A$3-$A$3+NRankName(2,B51)</f>
        <v>0</v>
      </c>
      <c r="I51" s="6">
        <f>$A$3-$A$3+NRankName(3,B51)</f>
        <v>0</v>
      </c>
      <c r="J51" s="6">
        <f>$A$3-$A$3+NRankName(4,B51)</f>
        <v>0</v>
      </c>
      <c r="K51" s="8">
        <f>SUM(G51:J51)</f>
        <v>0</v>
      </c>
      <c r="L51" s="9">
        <f>IF(K51&lt;=0,"",RANK(K51,K$4:K$153,0))</f>
      </c>
    </row>
    <row r="52" spans="1:12" ht="15.75" customHeight="1" hidden="1">
      <c r="A52" s="3">
        <v>49</v>
      </c>
      <c r="B52" s="17">
        <f>Sort!C51</f>
        <v>0</v>
      </c>
      <c r="C52" s="16">
        <f>Sort!D51</f>
        <v>0</v>
      </c>
      <c r="D52" s="16">
        <f>Sort!E51</f>
        <v>0</v>
      </c>
      <c r="E52" s="16">
        <f>Sort!F51</f>
        <v>0</v>
      </c>
      <c r="F52" s="16">
        <f>Sort!G51</f>
        <v>0</v>
      </c>
      <c r="G52" s="6">
        <f>$A$3-$A$3+NRankName(1,B52)</f>
        <v>0</v>
      </c>
      <c r="H52" s="6">
        <f>$A$3-$A$3+NRankName(2,B52)</f>
        <v>0</v>
      </c>
      <c r="I52" s="6">
        <f>$A$3-$A$3+NRankName(3,B52)</f>
        <v>0</v>
      </c>
      <c r="J52" s="6">
        <f>$A$3-$A$3+NRankName(4,B52)</f>
        <v>0</v>
      </c>
      <c r="K52" s="8">
        <f>SUM(G52:J52)</f>
        <v>0</v>
      </c>
      <c r="L52" s="9">
        <f>IF(K52&lt;=0,"",RANK(K52,K$4:K$153,0))</f>
      </c>
    </row>
    <row r="53" spans="1:12" ht="15.75" customHeight="1" hidden="1">
      <c r="A53" s="3">
        <v>50</v>
      </c>
      <c r="B53" s="17">
        <f>Sort!C52</f>
        <v>0</v>
      </c>
      <c r="C53" s="16">
        <f>Sort!D52</f>
        <v>0</v>
      </c>
      <c r="D53" s="16">
        <f>Sort!E52</f>
        <v>0</v>
      </c>
      <c r="E53" s="16">
        <f>Sort!F52</f>
        <v>0</v>
      </c>
      <c r="F53" s="16">
        <f>Sort!G52</f>
        <v>0</v>
      </c>
      <c r="G53" s="6">
        <f>$A$3-$A$3+NRankName(1,B53)</f>
        <v>0</v>
      </c>
      <c r="H53" s="6">
        <f>$A$3-$A$3+NRankName(2,B53)</f>
        <v>0</v>
      </c>
      <c r="I53" s="6">
        <f>$A$3-$A$3+NRankName(3,B53)</f>
        <v>0</v>
      </c>
      <c r="J53" s="6">
        <f>$A$3-$A$3+NRankName(4,B53)</f>
        <v>0</v>
      </c>
      <c r="K53" s="8">
        <f>SUM(G53:J53)</f>
        <v>0</v>
      </c>
      <c r="L53" s="9">
        <f>IF(K53&lt;=0,"",RANK(K53,K$4:K$153,0))</f>
      </c>
    </row>
    <row r="54" spans="1:12" ht="15.75" customHeight="1" hidden="1">
      <c r="A54" s="3">
        <v>51</v>
      </c>
      <c r="B54" s="17">
        <f>Sort!C53</f>
        <v>0</v>
      </c>
      <c r="C54" s="16">
        <f>Sort!D53</f>
        <v>0</v>
      </c>
      <c r="D54" s="16">
        <f>Sort!E53</f>
        <v>0</v>
      </c>
      <c r="E54" s="16">
        <f>Sort!F53</f>
        <v>0</v>
      </c>
      <c r="F54" s="16">
        <f>Sort!G53</f>
        <v>0</v>
      </c>
      <c r="G54" s="6">
        <f>$A$3-$A$3+NRankName(1,B54)</f>
        <v>0</v>
      </c>
      <c r="H54" s="6">
        <f>$A$3-$A$3+NRankName(2,B54)</f>
        <v>0</v>
      </c>
      <c r="I54" s="6">
        <f>$A$3-$A$3+NRankName(3,B54)</f>
        <v>0</v>
      </c>
      <c r="J54" s="6">
        <f>$A$3-$A$3+NRankName(4,B54)</f>
        <v>0</v>
      </c>
      <c r="K54" s="8">
        <f>SUM(G54:J54)</f>
        <v>0</v>
      </c>
      <c r="L54" s="9">
        <f>IF(K54&lt;=0,"",RANK(K54,K$4:K$153,0))</f>
      </c>
    </row>
    <row r="55" spans="1:12" ht="15.75" customHeight="1" hidden="1">
      <c r="A55" s="3">
        <v>52</v>
      </c>
      <c r="B55" s="17">
        <f>Sort!C54</f>
        <v>0</v>
      </c>
      <c r="C55" s="16">
        <f>Sort!D54</f>
        <v>0</v>
      </c>
      <c r="D55" s="16">
        <f>Sort!E54</f>
        <v>0</v>
      </c>
      <c r="E55" s="16">
        <f>Sort!F54</f>
        <v>0</v>
      </c>
      <c r="F55" s="16">
        <f>Sort!G54</f>
        <v>0</v>
      </c>
      <c r="G55" s="6">
        <f>$A$3-$A$3+NRankName(1,B55)</f>
        <v>0</v>
      </c>
      <c r="H55" s="6">
        <f>$A$3-$A$3+NRankName(2,B55)</f>
        <v>0</v>
      </c>
      <c r="I55" s="6">
        <f>$A$3-$A$3+NRankName(3,B55)</f>
        <v>0</v>
      </c>
      <c r="J55" s="6">
        <f>$A$3-$A$3+NRankName(4,B55)</f>
        <v>0</v>
      </c>
      <c r="K55" s="8">
        <f>SUM(G55:J55)</f>
        <v>0</v>
      </c>
      <c r="L55" s="9">
        <f>IF(K55&lt;=0,"",RANK(K55,K$4:K$153,0))</f>
      </c>
    </row>
    <row r="56" spans="1:12" ht="15.75" customHeight="1" hidden="1">
      <c r="A56" s="3">
        <v>53</v>
      </c>
      <c r="B56" s="17">
        <f>Sort!C55</f>
        <v>0</v>
      </c>
      <c r="C56" s="16">
        <f>Sort!D55</f>
        <v>0</v>
      </c>
      <c r="D56" s="16">
        <f>Sort!E55</f>
        <v>0</v>
      </c>
      <c r="E56" s="16">
        <f>Sort!F55</f>
        <v>0</v>
      </c>
      <c r="F56" s="16">
        <f>Sort!G55</f>
        <v>0</v>
      </c>
      <c r="G56" s="6">
        <f>$A$3-$A$3+NRankName(1,B56)</f>
        <v>0</v>
      </c>
      <c r="H56" s="6">
        <f>$A$3-$A$3+NRankName(2,B56)</f>
        <v>0</v>
      </c>
      <c r="I56" s="6">
        <f>$A$3-$A$3+NRankName(3,B56)</f>
        <v>0</v>
      </c>
      <c r="J56" s="6">
        <f>$A$3-$A$3+NRankName(4,B56)</f>
        <v>0</v>
      </c>
      <c r="K56" s="8">
        <f>SUM(G56:J56)</f>
        <v>0</v>
      </c>
      <c r="L56" s="9">
        <f>IF(K56&lt;=0,"",RANK(K56,K$4:K$153,0))</f>
      </c>
    </row>
    <row r="57" spans="1:12" ht="15.75" customHeight="1" hidden="1">
      <c r="A57" s="3">
        <v>54</v>
      </c>
      <c r="B57" s="17">
        <f>Sort!C56</f>
        <v>0</v>
      </c>
      <c r="C57" s="16">
        <f>Sort!D56</f>
        <v>0</v>
      </c>
      <c r="D57" s="16">
        <f>Sort!E56</f>
        <v>0</v>
      </c>
      <c r="E57" s="16">
        <f>Sort!F56</f>
        <v>0</v>
      </c>
      <c r="F57" s="16">
        <f>Sort!G56</f>
        <v>0</v>
      </c>
      <c r="G57" s="6">
        <f>$A$3-$A$3+NRankName(1,B57)</f>
        <v>0</v>
      </c>
      <c r="H57" s="6">
        <f>$A$3-$A$3+NRankName(2,B57)</f>
        <v>0</v>
      </c>
      <c r="I57" s="6">
        <f>$A$3-$A$3+NRankName(3,B57)</f>
        <v>0</v>
      </c>
      <c r="J57" s="6">
        <f>$A$3-$A$3+NRankName(4,B57)</f>
        <v>0</v>
      </c>
      <c r="K57" s="8">
        <f>SUM(G57:J57)</f>
        <v>0</v>
      </c>
      <c r="L57" s="9">
        <f>IF(K57&lt;=0,"",RANK(K57,K$4:K$153,0))</f>
      </c>
    </row>
    <row r="58" spans="1:12" ht="15.75" customHeight="1" hidden="1">
      <c r="A58" s="3">
        <v>55</v>
      </c>
      <c r="B58" s="17">
        <f>Sort!C57</f>
        <v>0</v>
      </c>
      <c r="C58" s="16">
        <f>Sort!D57</f>
        <v>0</v>
      </c>
      <c r="D58" s="16">
        <f>Sort!E57</f>
        <v>0</v>
      </c>
      <c r="E58" s="16">
        <f>Sort!F57</f>
        <v>0</v>
      </c>
      <c r="F58" s="16">
        <f>Sort!G57</f>
        <v>0</v>
      </c>
      <c r="G58" s="6">
        <f>$A$3-$A$3+NRankName(1,B58)</f>
        <v>0</v>
      </c>
      <c r="H58" s="6">
        <f>$A$3-$A$3+NRankName(2,B58)</f>
        <v>0</v>
      </c>
      <c r="I58" s="6">
        <f>$A$3-$A$3+NRankName(3,B58)</f>
        <v>0</v>
      </c>
      <c r="J58" s="6">
        <f>$A$3-$A$3+NRankName(4,B58)</f>
        <v>0</v>
      </c>
      <c r="K58" s="8">
        <f>SUM(G58:J58)</f>
        <v>0</v>
      </c>
      <c r="L58" s="9">
        <f>IF(K58&lt;=0,"",RANK(K58,K$4:K$153,0))</f>
      </c>
    </row>
    <row r="59" spans="1:12" ht="15.75" customHeight="1" hidden="1">
      <c r="A59" s="3">
        <v>56</v>
      </c>
      <c r="B59" s="17">
        <f>Sort!C58</f>
        <v>0</v>
      </c>
      <c r="C59" s="16">
        <f>Sort!D58</f>
        <v>0</v>
      </c>
      <c r="D59" s="16">
        <f>Sort!E58</f>
        <v>0</v>
      </c>
      <c r="E59" s="16">
        <f>Sort!F58</f>
        <v>0</v>
      </c>
      <c r="F59" s="16">
        <f>Sort!G58</f>
        <v>0</v>
      </c>
      <c r="G59" s="6">
        <f>$A$3-$A$3+NRankName(1,B59)</f>
        <v>0</v>
      </c>
      <c r="H59" s="6">
        <f>$A$3-$A$3+NRankName(2,B59)</f>
        <v>0</v>
      </c>
      <c r="I59" s="6">
        <f>$A$3-$A$3+NRankName(3,B59)</f>
        <v>0</v>
      </c>
      <c r="J59" s="6">
        <f>$A$3-$A$3+NRankName(4,B59)</f>
        <v>0</v>
      </c>
      <c r="K59" s="8">
        <f>SUM(G59:J59)</f>
        <v>0</v>
      </c>
      <c r="L59" s="9">
        <f>IF(K59&lt;=0,"",RANK(K59,K$4:K$153,0))</f>
      </c>
    </row>
    <row r="60" spans="1:12" ht="15.75" customHeight="1" hidden="1">
      <c r="A60" s="3">
        <v>57</v>
      </c>
      <c r="B60" s="17">
        <f>Sort!C59</f>
        <v>0</v>
      </c>
      <c r="C60" s="16">
        <f>Sort!D59</f>
        <v>0</v>
      </c>
      <c r="D60" s="16">
        <f>Sort!E59</f>
        <v>0</v>
      </c>
      <c r="E60" s="16">
        <f>Sort!F59</f>
        <v>0</v>
      </c>
      <c r="F60" s="16">
        <f>Sort!G59</f>
        <v>0</v>
      </c>
      <c r="G60" s="6">
        <f>$A$3-$A$3+NRankName(1,B60)</f>
        <v>0</v>
      </c>
      <c r="H60" s="6">
        <f>$A$3-$A$3+NRankName(2,B60)</f>
        <v>0</v>
      </c>
      <c r="I60" s="6">
        <f>$A$3-$A$3+NRankName(3,B60)</f>
        <v>0</v>
      </c>
      <c r="J60" s="6">
        <f>$A$3-$A$3+NRankName(4,B60)</f>
        <v>0</v>
      </c>
      <c r="K60" s="8">
        <f>SUM(G60:J60)</f>
        <v>0</v>
      </c>
      <c r="L60" s="9">
        <f>IF(K60&lt;=0,"",RANK(K60,K$4:K$153,0))</f>
      </c>
    </row>
    <row r="61" spans="1:12" ht="15.75" customHeight="1" hidden="1">
      <c r="A61" s="3">
        <v>58</v>
      </c>
      <c r="B61" s="17">
        <f>Sort!C60</f>
        <v>0</v>
      </c>
      <c r="C61" s="16">
        <f>Sort!D60</f>
        <v>0</v>
      </c>
      <c r="D61" s="16">
        <f>Sort!E60</f>
        <v>0</v>
      </c>
      <c r="E61" s="16">
        <f>Sort!F60</f>
        <v>0</v>
      </c>
      <c r="F61" s="16">
        <f>Sort!G60</f>
        <v>0</v>
      </c>
      <c r="G61" s="6">
        <f>$A$3-$A$3+NRankName(1,B61)</f>
        <v>0</v>
      </c>
      <c r="H61" s="6">
        <f>$A$3-$A$3+NRankName(2,B61)</f>
        <v>0</v>
      </c>
      <c r="I61" s="6">
        <f>$A$3-$A$3+NRankName(3,B61)</f>
        <v>0</v>
      </c>
      <c r="J61" s="6">
        <f>$A$3-$A$3+NRankName(4,B61)</f>
        <v>0</v>
      </c>
      <c r="K61" s="8">
        <f>SUM(G61:J61)</f>
        <v>0</v>
      </c>
      <c r="L61" s="9">
        <f>IF(K61&lt;=0,"",RANK(K61,K$4:K$153,0))</f>
      </c>
    </row>
    <row r="62" spans="1:12" ht="15.75" customHeight="1" hidden="1">
      <c r="A62" s="3">
        <v>59</v>
      </c>
      <c r="B62" s="17">
        <f>Sort!C61</f>
        <v>0</v>
      </c>
      <c r="C62" s="16">
        <f>Sort!D61</f>
        <v>0</v>
      </c>
      <c r="D62" s="16">
        <f>Sort!E61</f>
        <v>0</v>
      </c>
      <c r="E62" s="16">
        <f>Sort!F61</f>
        <v>0</v>
      </c>
      <c r="F62" s="16">
        <f>Sort!G61</f>
        <v>0</v>
      </c>
      <c r="G62" s="6">
        <f>$A$3-$A$3+NRankName(1,B62)</f>
        <v>0</v>
      </c>
      <c r="H62" s="6">
        <f>$A$3-$A$3+NRankName(2,B62)</f>
        <v>0</v>
      </c>
      <c r="I62" s="6">
        <f>$A$3-$A$3+NRankName(3,B62)</f>
        <v>0</v>
      </c>
      <c r="J62" s="6">
        <f>$A$3-$A$3+NRankName(4,B62)</f>
        <v>0</v>
      </c>
      <c r="K62" s="8">
        <f>SUM(G62:J62)</f>
        <v>0</v>
      </c>
      <c r="L62" s="9">
        <f>IF(K62&lt;=0,"",RANK(K62,K$4:K$153,0))</f>
      </c>
    </row>
    <row r="63" spans="1:12" ht="15.75" customHeight="1" hidden="1">
      <c r="A63" s="3">
        <v>60</v>
      </c>
      <c r="B63" s="17">
        <f>Sort!C62</f>
        <v>0</v>
      </c>
      <c r="C63" s="16">
        <f>Sort!D62</f>
        <v>0</v>
      </c>
      <c r="D63" s="16">
        <f>Sort!E62</f>
        <v>0</v>
      </c>
      <c r="E63" s="16">
        <f>Sort!F62</f>
        <v>0</v>
      </c>
      <c r="F63" s="16">
        <f>Sort!G62</f>
        <v>0</v>
      </c>
      <c r="G63" s="6">
        <f>$A$3-$A$3+NRankName(1,B63)</f>
        <v>0</v>
      </c>
      <c r="H63" s="6">
        <f>$A$3-$A$3+NRankName(2,B63)</f>
        <v>0</v>
      </c>
      <c r="I63" s="6">
        <f>$A$3-$A$3+NRankName(3,B63)</f>
        <v>0</v>
      </c>
      <c r="J63" s="6">
        <f>$A$3-$A$3+NRankName(4,B63)</f>
        <v>0</v>
      </c>
      <c r="K63" s="8">
        <f>SUM(G63:J63)</f>
        <v>0</v>
      </c>
      <c r="L63" s="9">
        <f>IF(K63&lt;=0,"",RANK(K63,K$4:K$153,0))</f>
      </c>
    </row>
    <row r="64" spans="1:12" ht="15.75" customHeight="1" hidden="1">
      <c r="A64" s="3">
        <v>61</v>
      </c>
      <c r="B64" s="17">
        <f>Sort!C63</f>
        <v>0</v>
      </c>
      <c r="C64" s="16">
        <f>Sort!D63</f>
        <v>0</v>
      </c>
      <c r="D64" s="16">
        <f>Sort!E63</f>
        <v>0</v>
      </c>
      <c r="E64" s="16">
        <f>Sort!F63</f>
        <v>0</v>
      </c>
      <c r="F64" s="16">
        <f>Sort!G63</f>
        <v>0</v>
      </c>
      <c r="G64" s="6">
        <f>$A$3-$A$3+NRankName(1,B64)</f>
        <v>0</v>
      </c>
      <c r="H64" s="6">
        <f>$A$3-$A$3+NRankName(2,B64)</f>
        <v>0</v>
      </c>
      <c r="I64" s="6">
        <f>$A$3-$A$3+NRankName(3,B64)</f>
        <v>0</v>
      </c>
      <c r="J64" s="6">
        <f>$A$3-$A$3+NRankName(4,B64)</f>
        <v>0</v>
      </c>
      <c r="K64" s="8">
        <f>SUM(G64:J64)</f>
        <v>0</v>
      </c>
      <c r="L64" s="9">
        <f>IF(K64&lt;=0,"",RANK(K64,K$4:K$153,0))</f>
      </c>
    </row>
    <row r="65" spans="1:12" ht="15.75" customHeight="1" hidden="1">
      <c r="A65" s="3">
        <v>62</v>
      </c>
      <c r="B65" s="17">
        <f>Sort!C64</f>
        <v>0</v>
      </c>
      <c r="C65" s="16">
        <f>Sort!D64</f>
        <v>0</v>
      </c>
      <c r="D65" s="16">
        <f>Sort!E64</f>
        <v>0</v>
      </c>
      <c r="E65" s="16">
        <f>Sort!F64</f>
        <v>0</v>
      </c>
      <c r="F65" s="16">
        <f>Sort!G64</f>
        <v>0</v>
      </c>
      <c r="G65" s="6">
        <f>$A$3-$A$3+NRankName(1,B65)</f>
        <v>0</v>
      </c>
      <c r="H65" s="6">
        <f>$A$3-$A$3+NRankName(2,B65)</f>
        <v>0</v>
      </c>
      <c r="I65" s="6">
        <f>$A$3-$A$3+NRankName(3,B65)</f>
        <v>0</v>
      </c>
      <c r="J65" s="6">
        <f>$A$3-$A$3+NRankName(4,B65)</f>
        <v>0</v>
      </c>
      <c r="K65" s="8">
        <f>SUM(G65:J65)</f>
        <v>0</v>
      </c>
      <c r="L65" s="9">
        <f>IF(K65&lt;=0,"",RANK(K65,K$4:K$153,0))</f>
      </c>
    </row>
    <row r="66" spans="1:12" ht="15.75" customHeight="1" hidden="1">
      <c r="A66" s="3">
        <v>63</v>
      </c>
      <c r="B66" s="17">
        <f>Sort!C65</f>
        <v>0</v>
      </c>
      <c r="C66" s="16">
        <f>Sort!D65</f>
        <v>0</v>
      </c>
      <c r="D66" s="16">
        <f>Sort!E65</f>
        <v>0</v>
      </c>
      <c r="E66" s="16">
        <f>Sort!F65</f>
        <v>0</v>
      </c>
      <c r="F66" s="16">
        <f>Sort!G65</f>
        <v>0</v>
      </c>
      <c r="G66" s="6">
        <f>$A$3-$A$3+NRankName(1,B66)</f>
        <v>0</v>
      </c>
      <c r="H66" s="6">
        <f>$A$3-$A$3+NRankName(2,B66)</f>
        <v>0</v>
      </c>
      <c r="I66" s="6">
        <f>$A$3-$A$3+NRankName(3,B66)</f>
        <v>0</v>
      </c>
      <c r="J66" s="6">
        <f>$A$3-$A$3+NRankName(4,B66)</f>
        <v>0</v>
      </c>
      <c r="K66" s="8">
        <f>SUM(G66:J66)</f>
        <v>0</v>
      </c>
      <c r="L66" s="9">
        <f>IF(K66&lt;=0,"",RANK(K66,K$4:K$153,0))</f>
      </c>
    </row>
    <row r="67" spans="1:12" ht="15.75" customHeight="1" hidden="1">
      <c r="A67" s="3">
        <v>64</v>
      </c>
      <c r="B67" s="17">
        <f>Sort!C66</f>
        <v>0</v>
      </c>
      <c r="C67" s="16">
        <f>Sort!D66</f>
        <v>0</v>
      </c>
      <c r="D67" s="16">
        <f>Sort!E66</f>
        <v>0</v>
      </c>
      <c r="E67" s="16">
        <f>Sort!F66</f>
        <v>0</v>
      </c>
      <c r="F67" s="16">
        <f>Sort!G66</f>
        <v>0</v>
      </c>
      <c r="G67" s="6">
        <f>$A$3-$A$3+NRankName(1,B67)</f>
        <v>0</v>
      </c>
      <c r="H67" s="6">
        <f>$A$3-$A$3+NRankName(2,B67)</f>
        <v>0</v>
      </c>
      <c r="I67" s="6">
        <f>$A$3-$A$3+NRankName(3,B67)</f>
        <v>0</v>
      </c>
      <c r="J67" s="6">
        <f>$A$3-$A$3+NRankName(4,B67)</f>
        <v>0</v>
      </c>
      <c r="K67" s="8">
        <f>SUM(G67:J67)</f>
        <v>0</v>
      </c>
      <c r="L67" s="9">
        <f>IF(K67&lt;=0,"",RANK(K67,K$4:K$153,0))</f>
      </c>
    </row>
    <row r="68" spans="1:12" ht="15.75" customHeight="1" hidden="1">
      <c r="A68" s="3">
        <v>65</v>
      </c>
      <c r="B68" s="17">
        <f>Sort!C67</f>
        <v>0</v>
      </c>
      <c r="C68" s="16">
        <f>Sort!D67</f>
        <v>0</v>
      </c>
      <c r="D68" s="16">
        <f>Sort!E67</f>
        <v>0</v>
      </c>
      <c r="E68" s="16">
        <f>Sort!F67</f>
        <v>0</v>
      </c>
      <c r="F68" s="16">
        <f>Sort!G67</f>
        <v>0</v>
      </c>
      <c r="G68" s="6">
        <f>$A$3-$A$3+NRankName(1,B68)</f>
        <v>0</v>
      </c>
      <c r="H68" s="6">
        <f>$A$3-$A$3+NRankName(2,B68)</f>
        <v>0</v>
      </c>
      <c r="I68" s="6">
        <f>$A$3-$A$3+NRankName(3,B68)</f>
        <v>0</v>
      </c>
      <c r="J68" s="6">
        <f>$A$3-$A$3+NRankName(4,B68)</f>
        <v>0</v>
      </c>
      <c r="K68" s="8">
        <f>SUM(G68:J68)</f>
        <v>0</v>
      </c>
      <c r="L68" s="9">
        <f>IF(K68&lt;=0,"",RANK(K68,K$4:K$153,0))</f>
      </c>
    </row>
    <row r="69" spans="1:12" ht="15.75" customHeight="1" hidden="1">
      <c r="A69" s="3">
        <v>66</v>
      </c>
      <c r="B69" s="17">
        <f>Sort!C68</f>
        <v>0</v>
      </c>
      <c r="C69" s="16">
        <f>Sort!D68</f>
        <v>0</v>
      </c>
      <c r="D69" s="16">
        <f>Sort!E68</f>
        <v>0</v>
      </c>
      <c r="E69" s="16">
        <f>Sort!F68</f>
        <v>0</v>
      </c>
      <c r="F69" s="16">
        <f>Sort!G68</f>
        <v>0</v>
      </c>
      <c r="G69" s="6">
        <f>$A$3-$A$3+NRankName(1,B69)</f>
        <v>0</v>
      </c>
      <c r="H69" s="6">
        <f>$A$3-$A$3+NRankName(2,B69)</f>
        <v>0</v>
      </c>
      <c r="I69" s="6">
        <f>$A$3-$A$3+NRankName(3,B69)</f>
        <v>0</v>
      </c>
      <c r="J69" s="6">
        <f>$A$3-$A$3+NRankName(4,B69)</f>
        <v>0</v>
      </c>
      <c r="K69" s="8">
        <f>SUM(G69:J69)</f>
        <v>0</v>
      </c>
      <c r="L69" s="9">
        <f>IF(K69&lt;=0,"",RANK(K69,K$4:K$153,0))</f>
      </c>
    </row>
    <row r="70" spans="1:12" ht="15.75" customHeight="1" hidden="1">
      <c r="A70" s="3">
        <v>67</v>
      </c>
      <c r="B70" s="17">
        <f>Sort!C69</f>
        <v>0</v>
      </c>
      <c r="C70" s="16">
        <f>Sort!D69</f>
        <v>0</v>
      </c>
      <c r="D70" s="16">
        <f>Sort!E69</f>
        <v>0</v>
      </c>
      <c r="E70" s="16">
        <f>Sort!F69</f>
        <v>0</v>
      </c>
      <c r="F70" s="16">
        <f>Sort!G69</f>
        <v>0</v>
      </c>
      <c r="G70" s="6">
        <f>$A$3-$A$3+NRankName(1,B70)</f>
        <v>0</v>
      </c>
      <c r="H70" s="6">
        <f>$A$3-$A$3+NRankName(2,B70)</f>
        <v>0</v>
      </c>
      <c r="I70" s="6">
        <f>$A$3-$A$3+NRankName(3,B70)</f>
        <v>0</v>
      </c>
      <c r="J70" s="6">
        <f>$A$3-$A$3+NRankName(4,B70)</f>
        <v>0</v>
      </c>
      <c r="K70" s="8">
        <f>SUM(G70:J70)</f>
        <v>0</v>
      </c>
      <c r="L70" s="9">
        <f>IF(K70&lt;=0,"",RANK(K70,K$4:K$153,0))</f>
      </c>
    </row>
    <row r="71" spans="1:12" ht="15.75" customHeight="1" hidden="1">
      <c r="A71" s="3">
        <v>68</v>
      </c>
      <c r="B71" s="17">
        <f>Sort!C70</f>
        <v>0</v>
      </c>
      <c r="C71" s="16">
        <f>Sort!D70</f>
        <v>0</v>
      </c>
      <c r="D71" s="16">
        <f>Sort!E70</f>
        <v>0</v>
      </c>
      <c r="E71" s="16">
        <f>Sort!F70</f>
        <v>0</v>
      </c>
      <c r="F71" s="16">
        <f>Sort!G70</f>
        <v>0</v>
      </c>
      <c r="G71" s="6">
        <f>$A$3-$A$3+NRankName(1,B71)</f>
        <v>0</v>
      </c>
      <c r="H71" s="6">
        <f>$A$3-$A$3+NRankName(2,B71)</f>
        <v>0</v>
      </c>
      <c r="I71" s="6">
        <f>$A$3-$A$3+NRankName(3,B71)</f>
        <v>0</v>
      </c>
      <c r="J71" s="6">
        <f>$A$3-$A$3+NRankName(4,B71)</f>
        <v>0</v>
      </c>
      <c r="K71" s="8">
        <f>SUM(G71:J71)</f>
        <v>0</v>
      </c>
      <c r="L71" s="9">
        <f>IF(K71&lt;=0,"",RANK(K71,K$4:K$153,0))</f>
      </c>
    </row>
    <row r="72" spans="1:12" ht="15.75" customHeight="1" hidden="1">
      <c r="A72" s="3">
        <v>69</v>
      </c>
      <c r="B72" s="17">
        <f>Sort!C71</f>
        <v>0</v>
      </c>
      <c r="C72" s="16">
        <f>Sort!D71</f>
        <v>0</v>
      </c>
      <c r="D72" s="16">
        <f>Sort!E71</f>
        <v>0</v>
      </c>
      <c r="E72" s="16">
        <f>Sort!F71</f>
        <v>0</v>
      </c>
      <c r="F72" s="16">
        <f>Sort!G71</f>
        <v>0</v>
      </c>
      <c r="G72" s="6">
        <f>$A$3-$A$3+NRankName(1,B72)</f>
        <v>0</v>
      </c>
      <c r="H72" s="6">
        <f>$A$3-$A$3+NRankName(2,B72)</f>
        <v>0</v>
      </c>
      <c r="I72" s="6">
        <f>$A$3-$A$3+NRankName(3,B72)</f>
        <v>0</v>
      </c>
      <c r="J72" s="6">
        <f>$A$3-$A$3+NRankName(4,B72)</f>
        <v>0</v>
      </c>
      <c r="K72" s="8">
        <f>SUM(G72:J72)</f>
        <v>0</v>
      </c>
      <c r="L72" s="9">
        <f>IF(K72&lt;=0,"",RANK(K72,K$4:K$153,0))</f>
      </c>
    </row>
    <row r="73" spans="1:12" ht="15.75" customHeight="1" hidden="1">
      <c r="A73" s="3">
        <v>70</v>
      </c>
      <c r="B73" s="17">
        <f>Sort!C72</f>
        <v>0</v>
      </c>
      <c r="C73" s="16">
        <f>Sort!D72</f>
        <v>0</v>
      </c>
      <c r="D73" s="16">
        <f>Sort!E72</f>
        <v>0</v>
      </c>
      <c r="E73" s="16">
        <f>Sort!F72</f>
        <v>0</v>
      </c>
      <c r="F73" s="16">
        <f>Sort!G72</f>
        <v>0</v>
      </c>
      <c r="G73" s="6">
        <f>$A$3-$A$3+NRankName(1,B73)</f>
        <v>0</v>
      </c>
      <c r="H73" s="6">
        <f>$A$3-$A$3+NRankName(2,B73)</f>
        <v>0</v>
      </c>
      <c r="I73" s="6">
        <f>$A$3-$A$3+NRankName(3,B73)</f>
        <v>0</v>
      </c>
      <c r="J73" s="6">
        <f>$A$3-$A$3+NRankName(4,B73)</f>
        <v>0</v>
      </c>
      <c r="K73" s="8">
        <f>SUM(G73:J73)</f>
        <v>0</v>
      </c>
      <c r="L73" s="9">
        <f>IF(K73&lt;=0,"",RANK(K73,K$4:K$153,0))</f>
      </c>
    </row>
    <row r="74" spans="1:12" ht="15.75" customHeight="1" hidden="1">
      <c r="A74" s="3">
        <v>71</v>
      </c>
      <c r="B74" s="17">
        <f>Sort!C73</f>
        <v>0</v>
      </c>
      <c r="C74" s="16">
        <f>Sort!D73</f>
        <v>0</v>
      </c>
      <c r="D74" s="16">
        <f>Sort!E73</f>
        <v>0</v>
      </c>
      <c r="E74" s="16">
        <f>Sort!F73</f>
        <v>0</v>
      </c>
      <c r="F74" s="16">
        <f>Sort!G73</f>
        <v>0</v>
      </c>
      <c r="G74" s="6">
        <f>$A$3-$A$3+NRankName(1,B74)</f>
        <v>0</v>
      </c>
      <c r="H74" s="6">
        <f>$A$3-$A$3+NRankName(2,B74)</f>
        <v>0</v>
      </c>
      <c r="I74" s="6">
        <f>$A$3-$A$3+NRankName(3,B74)</f>
        <v>0</v>
      </c>
      <c r="J74" s="6">
        <f>$A$3-$A$3+NRankName(4,B74)</f>
        <v>0</v>
      </c>
      <c r="K74" s="8">
        <f>SUM(G74:J74)</f>
        <v>0</v>
      </c>
      <c r="L74" s="9">
        <f>IF(K74&lt;=0,"",RANK(K74,K$4:K$153,0))</f>
      </c>
    </row>
    <row r="75" spans="1:12" ht="15.75" customHeight="1" hidden="1">
      <c r="A75" s="3">
        <v>72</v>
      </c>
      <c r="B75" s="17">
        <f>Sort!C74</f>
        <v>0</v>
      </c>
      <c r="C75" s="16">
        <f>Sort!D74</f>
        <v>0</v>
      </c>
      <c r="D75" s="16">
        <f>Sort!E74</f>
        <v>0</v>
      </c>
      <c r="E75" s="16">
        <f>Sort!F74</f>
        <v>0</v>
      </c>
      <c r="F75" s="16">
        <f>Sort!G74</f>
        <v>0</v>
      </c>
      <c r="G75" s="6">
        <f>$A$3-$A$3+NRankName(1,B75)</f>
        <v>0</v>
      </c>
      <c r="H75" s="6">
        <f>$A$3-$A$3+NRankName(2,B75)</f>
        <v>0</v>
      </c>
      <c r="I75" s="6">
        <f>$A$3-$A$3+NRankName(3,B75)</f>
        <v>0</v>
      </c>
      <c r="J75" s="6">
        <f>$A$3-$A$3+NRankName(4,B75)</f>
        <v>0</v>
      </c>
      <c r="K75" s="8">
        <f>SUM(G75:J75)</f>
        <v>0</v>
      </c>
      <c r="L75" s="9">
        <f>IF(K75&lt;=0,"",RANK(K75,K$4:K$153,0))</f>
      </c>
    </row>
    <row r="76" spans="1:12" ht="15.75" customHeight="1" hidden="1">
      <c r="A76" s="3">
        <v>73</v>
      </c>
      <c r="B76" s="17">
        <f>Sort!C75</f>
        <v>0</v>
      </c>
      <c r="C76" s="16">
        <f>Sort!D75</f>
        <v>0</v>
      </c>
      <c r="D76" s="16">
        <f>Sort!E75</f>
        <v>0</v>
      </c>
      <c r="E76" s="16">
        <f>Sort!F75</f>
        <v>0</v>
      </c>
      <c r="F76" s="16">
        <f>Sort!G75</f>
        <v>0</v>
      </c>
      <c r="G76" s="6">
        <f>$A$3-$A$3+NRankName(1,B76)</f>
        <v>0</v>
      </c>
      <c r="H76" s="6">
        <f>$A$3-$A$3+NRankName(2,B76)</f>
        <v>0</v>
      </c>
      <c r="I76" s="6">
        <f>$A$3-$A$3+NRankName(3,B76)</f>
        <v>0</v>
      </c>
      <c r="J76" s="6">
        <f>$A$3-$A$3+NRankName(4,B76)</f>
        <v>0</v>
      </c>
      <c r="K76" s="8">
        <f>SUM(G76:J76)</f>
        <v>0</v>
      </c>
      <c r="L76" s="9">
        <f>IF(K76&lt;=0,"",RANK(K76,K$4:K$153,0))</f>
      </c>
    </row>
    <row r="77" spans="1:12" ht="15.75" customHeight="1" hidden="1">
      <c r="A77" s="3">
        <v>74</v>
      </c>
      <c r="B77" s="17">
        <f>Sort!C76</f>
        <v>0</v>
      </c>
      <c r="C77" s="16">
        <f>Sort!D76</f>
        <v>0</v>
      </c>
      <c r="D77" s="16">
        <f>Sort!E76</f>
        <v>0</v>
      </c>
      <c r="E77" s="16">
        <f>Sort!F76</f>
        <v>0</v>
      </c>
      <c r="F77" s="16">
        <f>Sort!G76</f>
        <v>0</v>
      </c>
      <c r="G77" s="6">
        <f>$A$3-$A$3+NRankName(1,B77)</f>
        <v>0</v>
      </c>
      <c r="H77" s="6">
        <f>$A$3-$A$3+NRankName(2,B77)</f>
        <v>0</v>
      </c>
      <c r="I77" s="6">
        <f>$A$3-$A$3+NRankName(3,B77)</f>
        <v>0</v>
      </c>
      <c r="J77" s="6">
        <f>$A$3-$A$3+NRankName(4,B77)</f>
        <v>0</v>
      </c>
      <c r="K77" s="8">
        <f>SUM(G77:J77)</f>
        <v>0</v>
      </c>
      <c r="L77" s="9">
        <f>IF(K77&lt;=0,"",RANK(K77,K$4:K$153,0))</f>
      </c>
    </row>
    <row r="78" spans="1:12" ht="15.75" customHeight="1" hidden="1">
      <c r="A78" s="3">
        <v>75</v>
      </c>
      <c r="B78" s="17">
        <f>Sort!C77</f>
        <v>0</v>
      </c>
      <c r="C78" s="16">
        <f>Sort!D77</f>
        <v>0</v>
      </c>
      <c r="D78" s="16">
        <f>Sort!E77</f>
        <v>0</v>
      </c>
      <c r="E78" s="16">
        <f>Sort!F77</f>
        <v>0</v>
      </c>
      <c r="F78" s="16">
        <f>Sort!G77</f>
        <v>0</v>
      </c>
      <c r="G78" s="6">
        <f>$A$3-$A$3+NRankName(1,B78)</f>
        <v>0</v>
      </c>
      <c r="H78" s="6">
        <f>$A$3-$A$3+NRankName(2,B78)</f>
        <v>0</v>
      </c>
      <c r="I78" s="6">
        <f>$A$3-$A$3+NRankName(3,B78)</f>
        <v>0</v>
      </c>
      <c r="J78" s="6">
        <f>$A$3-$A$3+NRankName(4,B78)</f>
        <v>0</v>
      </c>
      <c r="K78" s="8">
        <f>SUM(G78:J78)</f>
        <v>0</v>
      </c>
      <c r="L78" s="9">
        <f>IF(K78&lt;=0,"",RANK(K78,K$4:K$153,0))</f>
      </c>
    </row>
    <row r="79" spans="1:12" ht="15.75" customHeight="1" hidden="1">
      <c r="A79" s="3">
        <v>76</v>
      </c>
      <c r="B79" s="17">
        <f>Sort!C78</f>
        <v>0</v>
      </c>
      <c r="C79" s="16">
        <f>Sort!D78</f>
        <v>0</v>
      </c>
      <c r="D79" s="16">
        <f>Sort!E78</f>
        <v>0</v>
      </c>
      <c r="E79" s="16">
        <f>Sort!F78</f>
        <v>0</v>
      </c>
      <c r="F79" s="16">
        <f>Sort!G78</f>
        <v>0</v>
      </c>
      <c r="G79" s="6">
        <f>$A$3-$A$3+NRankName(1,B79)</f>
        <v>0</v>
      </c>
      <c r="H79" s="6">
        <f>$A$3-$A$3+NRankName(2,B79)</f>
        <v>0</v>
      </c>
      <c r="I79" s="6">
        <f>$A$3-$A$3+NRankName(3,B79)</f>
        <v>0</v>
      </c>
      <c r="J79" s="6">
        <f>$A$3-$A$3+NRankName(4,B79)</f>
        <v>0</v>
      </c>
      <c r="K79" s="8">
        <f>SUM(G79:J79)</f>
        <v>0</v>
      </c>
      <c r="L79" s="9">
        <f>IF(K79&lt;=0,"",RANK(K79,K$4:K$153,0))</f>
      </c>
    </row>
    <row r="80" spans="1:12" ht="15.75" customHeight="1" hidden="1">
      <c r="A80" s="3">
        <v>77</v>
      </c>
      <c r="B80" s="17">
        <f>Sort!C79</f>
        <v>0</v>
      </c>
      <c r="C80" s="16">
        <f>Sort!D79</f>
        <v>0</v>
      </c>
      <c r="D80" s="16">
        <f>Sort!E79</f>
        <v>0</v>
      </c>
      <c r="E80" s="16">
        <f>Sort!F79</f>
        <v>0</v>
      </c>
      <c r="F80" s="16">
        <f>Sort!G79</f>
        <v>0</v>
      </c>
      <c r="G80" s="6">
        <f>$A$3-$A$3+NRankName(1,B80)</f>
        <v>0</v>
      </c>
      <c r="H80" s="6">
        <f>$A$3-$A$3+NRankName(2,B80)</f>
        <v>0</v>
      </c>
      <c r="I80" s="6">
        <f>$A$3-$A$3+NRankName(3,B80)</f>
        <v>0</v>
      </c>
      <c r="J80" s="6">
        <f>$A$3-$A$3+NRankName(4,B80)</f>
        <v>0</v>
      </c>
      <c r="K80" s="8">
        <f>SUM(G80:J80)</f>
        <v>0</v>
      </c>
      <c r="L80" s="9">
        <f>IF(K80&lt;=0,"",RANK(K80,K$4:K$153,0))</f>
      </c>
    </row>
    <row r="81" spans="1:12" ht="15.75" customHeight="1" hidden="1">
      <c r="A81" s="3">
        <v>78</v>
      </c>
      <c r="B81" s="17">
        <f>Sort!C80</f>
        <v>0</v>
      </c>
      <c r="C81" s="16">
        <f>Sort!D80</f>
        <v>0</v>
      </c>
      <c r="D81" s="16">
        <f>Sort!E80</f>
        <v>0</v>
      </c>
      <c r="E81" s="16">
        <f>Sort!F80</f>
        <v>0</v>
      </c>
      <c r="F81" s="16">
        <f>Sort!G80</f>
        <v>0</v>
      </c>
      <c r="G81" s="6">
        <f>$A$3-$A$3+NRankName(1,B81)</f>
        <v>0</v>
      </c>
      <c r="H81" s="6">
        <f>$A$3-$A$3+NRankName(2,B81)</f>
        <v>0</v>
      </c>
      <c r="I81" s="6">
        <f>$A$3-$A$3+NRankName(3,B81)</f>
        <v>0</v>
      </c>
      <c r="J81" s="6">
        <f>$A$3-$A$3+NRankName(4,B81)</f>
        <v>0</v>
      </c>
      <c r="K81" s="8">
        <f>SUM(G81:J81)</f>
        <v>0</v>
      </c>
      <c r="L81" s="9">
        <f>IF(K81&lt;=0,"",RANK(K81,K$4:K$153,0))</f>
      </c>
    </row>
    <row r="82" spans="1:12" ht="15.75" customHeight="1" hidden="1">
      <c r="A82" s="3">
        <v>79</v>
      </c>
      <c r="B82" s="17">
        <f>Sort!C81</f>
        <v>0</v>
      </c>
      <c r="C82" s="16">
        <f>Sort!D81</f>
        <v>0</v>
      </c>
      <c r="D82" s="16">
        <f>Sort!E81</f>
        <v>0</v>
      </c>
      <c r="E82" s="16">
        <f>Sort!F81</f>
        <v>0</v>
      </c>
      <c r="F82" s="16">
        <f>Sort!G81</f>
        <v>0</v>
      </c>
      <c r="G82" s="6">
        <f>$A$3-$A$3+NRankName(1,B82)</f>
        <v>0</v>
      </c>
      <c r="H82" s="6">
        <f>$A$3-$A$3+NRankName(2,B82)</f>
        <v>0</v>
      </c>
      <c r="I82" s="6">
        <f>$A$3-$A$3+NRankName(3,B82)</f>
        <v>0</v>
      </c>
      <c r="J82" s="6">
        <f>$A$3-$A$3+NRankName(4,B82)</f>
        <v>0</v>
      </c>
      <c r="K82" s="8">
        <f>SUM(G82:J82)</f>
        <v>0</v>
      </c>
      <c r="L82" s="9">
        <f>IF(K82&lt;=0,"",RANK(K82,K$4:K$153,0))</f>
      </c>
    </row>
    <row r="83" spans="1:12" ht="15.75" customHeight="1" hidden="1">
      <c r="A83" s="3">
        <v>80</v>
      </c>
      <c r="B83" s="17">
        <f>Sort!C82</f>
        <v>0</v>
      </c>
      <c r="C83" s="16">
        <f>Sort!D82</f>
        <v>0</v>
      </c>
      <c r="D83" s="16">
        <f>Sort!E82</f>
        <v>0</v>
      </c>
      <c r="E83" s="16">
        <f>Sort!F82</f>
        <v>0</v>
      </c>
      <c r="F83" s="16">
        <f>Sort!G82</f>
        <v>0</v>
      </c>
      <c r="G83" s="6">
        <f>$A$3-$A$3+NRankName(1,B83)</f>
        <v>0</v>
      </c>
      <c r="H83" s="6">
        <f>$A$3-$A$3+NRankName(2,B83)</f>
        <v>0</v>
      </c>
      <c r="I83" s="6">
        <f>$A$3-$A$3+NRankName(3,B83)</f>
        <v>0</v>
      </c>
      <c r="J83" s="6">
        <f>$A$3-$A$3+NRankName(4,B83)</f>
        <v>0</v>
      </c>
      <c r="K83" s="8">
        <f>SUM(G83:J83)</f>
        <v>0</v>
      </c>
      <c r="L83" s="9">
        <f>IF(K83&lt;=0,"",RANK(K83,K$4:K$153,0))</f>
      </c>
    </row>
    <row r="84" spans="1:12" ht="15.75" customHeight="1" hidden="1">
      <c r="A84" s="3">
        <v>81</v>
      </c>
      <c r="B84" s="17">
        <f>Sort!C83</f>
        <v>0</v>
      </c>
      <c r="C84" s="16">
        <f>Sort!D83</f>
        <v>0</v>
      </c>
      <c r="D84" s="16">
        <f>Sort!E83</f>
        <v>0</v>
      </c>
      <c r="E84" s="16">
        <f>Sort!F83</f>
        <v>0</v>
      </c>
      <c r="F84" s="16">
        <f>Sort!G83</f>
        <v>0</v>
      </c>
      <c r="G84" s="6">
        <f>$A$3-$A$3+NRankName(1,B84)</f>
        <v>0</v>
      </c>
      <c r="H84" s="6">
        <f>$A$3-$A$3+NRankName(2,B84)</f>
        <v>0</v>
      </c>
      <c r="I84" s="6">
        <f>$A$3-$A$3+NRankName(3,B84)</f>
        <v>0</v>
      </c>
      <c r="J84" s="6">
        <f>$A$3-$A$3+NRankName(4,B84)</f>
        <v>0</v>
      </c>
      <c r="K84" s="8">
        <f>SUM(G84:J84)</f>
        <v>0</v>
      </c>
      <c r="L84" s="9">
        <f>IF(K84&lt;=0,"",RANK(K84,K$4:K$153,0))</f>
      </c>
    </row>
    <row r="85" spans="1:12" ht="15.75" customHeight="1" hidden="1">
      <c r="A85" s="3">
        <v>82</v>
      </c>
      <c r="B85" s="17">
        <f>Sort!C84</f>
        <v>0</v>
      </c>
      <c r="C85" s="16">
        <f>Sort!D84</f>
        <v>0</v>
      </c>
      <c r="D85" s="16">
        <f>Sort!E84</f>
        <v>0</v>
      </c>
      <c r="E85" s="16">
        <f>Sort!F84</f>
        <v>0</v>
      </c>
      <c r="F85" s="16">
        <f>Sort!G84</f>
        <v>0</v>
      </c>
      <c r="G85" s="6">
        <f>$A$3-$A$3+NRankName(1,B85)</f>
        <v>0</v>
      </c>
      <c r="H85" s="6">
        <f>$A$3-$A$3+NRankName(2,B85)</f>
        <v>0</v>
      </c>
      <c r="I85" s="6">
        <f>$A$3-$A$3+NRankName(3,B85)</f>
        <v>0</v>
      </c>
      <c r="J85" s="6">
        <f>$A$3-$A$3+NRankName(4,B85)</f>
        <v>0</v>
      </c>
      <c r="K85" s="8">
        <f>SUM(G85:J85)</f>
        <v>0</v>
      </c>
      <c r="L85" s="9">
        <f>IF(K85&lt;=0,"",RANK(K85,K$4:K$153,0))</f>
      </c>
    </row>
    <row r="86" spans="1:12" ht="15.75" customHeight="1" hidden="1">
      <c r="A86" s="3">
        <v>83</v>
      </c>
      <c r="B86" s="17">
        <f>Sort!C85</f>
        <v>0</v>
      </c>
      <c r="C86" s="16">
        <f>Sort!D85</f>
        <v>0</v>
      </c>
      <c r="D86" s="16">
        <f>Sort!E85</f>
        <v>0</v>
      </c>
      <c r="E86" s="16">
        <f>Sort!F85</f>
        <v>0</v>
      </c>
      <c r="F86" s="16">
        <f>Sort!G85</f>
        <v>0</v>
      </c>
      <c r="G86" s="6">
        <f>$A$3-$A$3+NRankName(1,B86)</f>
        <v>0</v>
      </c>
      <c r="H86" s="6">
        <f>$A$3-$A$3+NRankName(2,B86)</f>
        <v>0</v>
      </c>
      <c r="I86" s="6">
        <f>$A$3-$A$3+NRankName(3,B86)</f>
        <v>0</v>
      </c>
      <c r="J86" s="6">
        <f>$A$3-$A$3+NRankName(4,B86)</f>
        <v>0</v>
      </c>
      <c r="K86" s="8">
        <f>SUM(G86:J86)</f>
        <v>0</v>
      </c>
      <c r="L86" s="9">
        <f>IF(K86&lt;=0,"",RANK(K86,K$4:K$153,0))</f>
      </c>
    </row>
    <row r="87" spans="1:12" ht="15.75" customHeight="1" hidden="1">
      <c r="A87" s="3">
        <v>84</v>
      </c>
      <c r="B87" s="17">
        <f>Sort!C86</f>
        <v>0</v>
      </c>
      <c r="C87" s="16">
        <f>Sort!D86</f>
        <v>0</v>
      </c>
      <c r="D87" s="16">
        <f>Sort!E86</f>
        <v>0</v>
      </c>
      <c r="E87" s="16">
        <f>Sort!F86</f>
        <v>0</v>
      </c>
      <c r="F87" s="16">
        <f>Sort!G86</f>
        <v>0</v>
      </c>
      <c r="G87" s="6">
        <f>$A$3-$A$3+NRankName(1,B87)</f>
        <v>0</v>
      </c>
      <c r="H87" s="6">
        <f>$A$3-$A$3+NRankName(2,B87)</f>
        <v>0</v>
      </c>
      <c r="I87" s="6">
        <f>$A$3-$A$3+NRankName(3,B87)</f>
        <v>0</v>
      </c>
      <c r="J87" s="6">
        <f>$A$3-$A$3+NRankName(4,B87)</f>
        <v>0</v>
      </c>
      <c r="K87" s="8">
        <f>SUM(G87:J87)</f>
        <v>0</v>
      </c>
      <c r="L87" s="9">
        <f>IF(K87&lt;=0,"",RANK(K87,K$4:K$153,0))</f>
      </c>
    </row>
    <row r="88" spans="1:12" ht="15.75" customHeight="1" hidden="1">
      <c r="A88" s="3">
        <v>85</v>
      </c>
      <c r="B88" s="17">
        <f>Sort!C87</f>
        <v>0</v>
      </c>
      <c r="C88" s="16">
        <f>Sort!D87</f>
        <v>0</v>
      </c>
      <c r="D88" s="16">
        <f>Sort!E87</f>
        <v>0</v>
      </c>
      <c r="E88" s="16">
        <f>Sort!F87</f>
        <v>0</v>
      </c>
      <c r="F88" s="16">
        <f>Sort!G87</f>
        <v>0</v>
      </c>
      <c r="G88" s="6">
        <f>$A$3-$A$3+NRankName(1,B88)</f>
        <v>0</v>
      </c>
      <c r="H88" s="6">
        <f>$A$3-$A$3+NRankName(2,B88)</f>
        <v>0</v>
      </c>
      <c r="I88" s="6">
        <f>$A$3-$A$3+NRankName(3,B88)</f>
        <v>0</v>
      </c>
      <c r="J88" s="6">
        <f>$A$3-$A$3+NRankName(4,B88)</f>
        <v>0</v>
      </c>
      <c r="K88" s="8">
        <f>SUM(G88:J88)</f>
        <v>0</v>
      </c>
      <c r="L88" s="9">
        <f>IF(K88&lt;=0,"",RANK(K88,K$4:K$153,0))</f>
      </c>
    </row>
    <row r="89" spans="1:12" ht="15.75" customHeight="1" hidden="1">
      <c r="A89" s="3">
        <v>86</v>
      </c>
      <c r="B89" s="17">
        <f>Sort!C88</f>
        <v>0</v>
      </c>
      <c r="C89" s="16">
        <f>Sort!D88</f>
        <v>0</v>
      </c>
      <c r="D89" s="16">
        <f>Sort!E88</f>
        <v>0</v>
      </c>
      <c r="E89" s="16">
        <f>Sort!F88</f>
        <v>0</v>
      </c>
      <c r="F89" s="16">
        <f>Sort!G88</f>
        <v>0</v>
      </c>
      <c r="G89" s="6">
        <f>$A$3-$A$3+NRankName(1,B89)</f>
        <v>0</v>
      </c>
      <c r="H89" s="6">
        <f>$A$3-$A$3+NRankName(2,B89)</f>
        <v>0</v>
      </c>
      <c r="I89" s="6">
        <f>$A$3-$A$3+NRankName(3,B89)</f>
        <v>0</v>
      </c>
      <c r="J89" s="6">
        <f>$A$3-$A$3+NRankName(4,B89)</f>
        <v>0</v>
      </c>
      <c r="K89" s="8">
        <f>SUM(G89:J89)</f>
        <v>0</v>
      </c>
      <c r="L89" s="9">
        <f>IF(K89&lt;=0,"",RANK(K89,K$4:K$153,0))</f>
      </c>
    </row>
    <row r="90" spans="1:12" ht="15.75" customHeight="1" hidden="1">
      <c r="A90" s="3">
        <v>87</v>
      </c>
      <c r="B90" s="17">
        <f>Sort!C89</f>
        <v>0</v>
      </c>
      <c r="C90" s="16">
        <f>Sort!D89</f>
        <v>0</v>
      </c>
      <c r="D90" s="16">
        <f>Sort!E89</f>
        <v>0</v>
      </c>
      <c r="E90" s="16">
        <f>Sort!F89</f>
        <v>0</v>
      </c>
      <c r="F90" s="16">
        <f>Sort!G89</f>
        <v>0</v>
      </c>
      <c r="G90" s="6">
        <f>$A$3-$A$3+NRankName(1,B90)</f>
        <v>0</v>
      </c>
      <c r="H90" s="6">
        <f>$A$3-$A$3+NRankName(2,B90)</f>
        <v>0</v>
      </c>
      <c r="I90" s="6">
        <f>$A$3-$A$3+NRankName(3,B90)</f>
        <v>0</v>
      </c>
      <c r="J90" s="6">
        <f>$A$3-$A$3+NRankName(4,B90)</f>
        <v>0</v>
      </c>
      <c r="K90" s="8">
        <f>SUM(G90:J90)</f>
        <v>0</v>
      </c>
      <c r="L90" s="9">
        <f>IF(K90&lt;=0,"",RANK(K90,K$4:K$153,0))</f>
      </c>
    </row>
    <row r="91" spans="1:12" ht="15.75" customHeight="1" hidden="1">
      <c r="A91" s="3">
        <v>88</v>
      </c>
      <c r="B91" s="17">
        <f>Sort!C90</f>
        <v>0</v>
      </c>
      <c r="C91" s="16">
        <f>Sort!D90</f>
        <v>0</v>
      </c>
      <c r="D91" s="16">
        <f>Sort!E90</f>
        <v>0</v>
      </c>
      <c r="E91" s="16">
        <f>Sort!F90</f>
        <v>0</v>
      </c>
      <c r="F91" s="16">
        <f>Sort!G90</f>
        <v>0</v>
      </c>
      <c r="G91" s="6">
        <f>$A$3-$A$3+NRankName(1,B91)</f>
        <v>0</v>
      </c>
      <c r="H91" s="6">
        <f>$A$3-$A$3+NRankName(2,B91)</f>
        <v>0</v>
      </c>
      <c r="I91" s="6">
        <f>$A$3-$A$3+NRankName(3,B91)</f>
        <v>0</v>
      </c>
      <c r="J91" s="6">
        <f>$A$3-$A$3+NRankName(4,B91)</f>
        <v>0</v>
      </c>
      <c r="K91" s="8">
        <f>SUM(G91:J91)</f>
        <v>0</v>
      </c>
      <c r="L91" s="9">
        <f>IF(K91&lt;=0,"",RANK(K91,K$4:K$153,0))</f>
      </c>
    </row>
    <row r="92" spans="1:12" ht="15.75" customHeight="1" hidden="1">
      <c r="A92" s="3">
        <v>89</v>
      </c>
      <c r="B92" s="17">
        <f>Sort!C91</f>
        <v>0</v>
      </c>
      <c r="C92" s="16">
        <f>Sort!D91</f>
        <v>0</v>
      </c>
      <c r="D92" s="16">
        <f>Sort!E91</f>
        <v>0</v>
      </c>
      <c r="E92" s="16">
        <f>Sort!F91</f>
        <v>0</v>
      </c>
      <c r="F92" s="16">
        <f>Sort!G91</f>
        <v>0</v>
      </c>
      <c r="G92" s="6">
        <f>$A$3-$A$3+NRankName(1,B92)</f>
        <v>0</v>
      </c>
      <c r="H92" s="6">
        <f>$A$3-$A$3+NRankName(2,B92)</f>
        <v>0</v>
      </c>
      <c r="I92" s="6">
        <f>$A$3-$A$3+NRankName(3,B92)</f>
        <v>0</v>
      </c>
      <c r="J92" s="6">
        <f>$A$3-$A$3+NRankName(4,B92)</f>
        <v>0</v>
      </c>
      <c r="K92" s="8">
        <f>SUM(G92:J92)</f>
        <v>0</v>
      </c>
      <c r="L92" s="9">
        <f>IF(K92&lt;=0,"",RANK(K92,K$4:K$153,0))</f>
      </c>
    </row>
    <row r="93" spans="1:12" ht="15.75" customHeight="1" hidden="1">
      <c r="A93" s="3">
        <v>90</v>
      </c>
      <c r="B93" s="17">
        <f>Sort!C92</f>
        <v>0</v>
      </c>
      <c r="C93" s="16">
        <f>Sort!D92</f>
        <v>0</v>
      </c>
      <c r="D93" s="16">
        <f>Sort!E92</f>
        <v>0</v>
      </c>
      <c r="E93" s="16">
        <f>Sort!F92</f>
        <v>0</v>
      </c>
      <c r="F93" s="16">
        <f>Sort!G92</f>
        <v>0</v>
      </c>
      <c r="G93" s="6">
        <f>$A$3-$A$3+NRankName(1,B93)</f>
        <v>0</v>
      </c>
      <c r="H93" s="6">
        <f>$A$3-$A$3+NRankName(2,B93)</f>
        <v>0</v>
      </c>
      <c r="I93" s="6">
        <f>$A$3-$A$3+NRankName(3,B93)</f>
        <v>0</v>
      </c>
      <c r="J93" s="6">
        <f>$A$3-$A$3+NRankName(4,B93)</f>
        <v>0</v>
      </c>
      <c r="K93" s="8">
        <f>SUM(G93:J93)</f>
        <v>0</v>
      </c>
      <c r="L93" s="9">
        <f>IF(K93&lt;=0,"",RANK(K93,K$4:K$153,0))</f>
      </c>
    </row>
    <row r="94" spans="1:12" ht="15.75" customHeight="1" hidden="1">
      <c r="A94" s="3">
        <v>91</v>
      </c>
      <c r="B94" s="17">
        <f>Sort!C93</f>
        <v>0</v>
      </c>
      <c r="C94" s="16">
        <f>Sort!D93</f>
        <v>0</v>
      </c>
      <c r="D94" s="16">
        <f>Sort!E93</f>
        <v>0</v>
      </c>
      <c r="E94" s="16">
        <f>Sort!F93</f>
        <v>0</v>
      </c>
      <c r="F94" s="16">
        <f>Sort!G93</f>
        <v>0</v>
      </c>
      <c r="G94" s="6">
        <f>$A$3-$A$3+NRankName(1,B94)</f>
        <v>0</v>
      </c>
      <c r="H94" s="6">
        <f>$A$3-$A$3+NRankName(2,B94)</f>
        <v>0</v>
      </c>
      <c r="I94" s="6">
        <f>$A$3-$A$3+NRankName(3,B94)</f>
        <v>0</v>
      </c>
      <c r="J94" s="6">
        <f>$A$3-$A$3+NRankName(4,B94)</f>
        <v>0</v>
      </c>
      <c r="K94" s="8">
        <f>SUM(G94:J94)</f>
        <v>0</v>
      </c>
      <c r="L94" s="9">
        <f>IF(K94&lt;=0,"",RANK(K94,K$4:K$153,0))</f>
      </c>
    </row>
    <row r="95" spans="1:12" ht="15.75" customHeight="1" hidden="1">
      <c r="A95" s="3">
        <v>92</v>
      </c>
      <c r="B95" s="17">
        <f>Sort!C94</f>
        <v>0</v>
      </c>
      <c r="C95" s="16">
        <f>Sort!D94</f>
        <v>0</v>
      </c>
      <c r="D95" s="16">
        <f>Sort!E94</f>
        <v>0</v>
      </c>
      <c r="E95" s="16">
        <f>Sort!F94</f>
        <v>0</v>
      </c>
      <c r="F95" s="16">
        <f>Sort!G94</f>
        <v>0</v>
      </c>
      <c r="G95" s="6">
        <f>$A$3-$A$3+NRankName(1,B95)</f>
        <v>0</v>
      </c>
      <c r="H95" s="6">
        <f>$A$3-$A$3+NRankName(2,B95)</f>
        <v>0</v>
      </c>
      <c r="I95" s="6">
        <f>$A$3-$A$3+NRankName(3,B95)</f>
        <v>0</v>
      </c>
      <c r="J95" s="6">
        <f>$A$3-$A$3+NRankName(4,B95)</f>
        <v>0</v>
      </c>
      <c r="K95" s="8">
        <f>SUM(G95:J95)</f>
        <v>0</v>
      </c>
      <c r="L95" s="9">
        <f>IF(K95&lt;=0,"",RANK(K95,K$4:K$153,0))</f>
      </c>
    </row>
    <row r="96" spans="1:12" ht="15.75" customHeight="1" hidden="1">
      <c r="A96" s="3">
        <v>93</v>
      </c>
      <c r="B96" s="17">
        <f>Sort!C95</f>
        <v>0</v>
      </c>
      <c r="C96" s="16">
        <f>Sort!D95</f>
        <v>0</v>
      </c>
      <c r="D96" s="16">
        <f>Sort!E95</f>
        <v>0</v>
      </c>
      <c r="E96" s="16">
        <f>Sort!F95</f>
        <v>0</v>
      </c>
      <c r="F96" s="16">
        <f>Sort!G95</f>
        <v>0</v>
      </c>
      <c r="G96" s="6">
        <f>$A$3-$A$3+NRankName(1,B96)</f>
        <v>0</v>
      </c>
      <c r="H96" s="6">
        <f>$A$3-$A$3+NRankName(2,B96)</f>
        <v>0</v>
      </c>
      <c r="I96" s="6">
        <f>$A$3-$A$3+NRankName(3,B96)</f>
        <v>0</v>
      </c>
      <c r="J96" s="6">
        <f>$A$3-$A$3+NRankName(4,B96)</f>
        <v>0</v>
      </c>
      <c r="K96" s="8">
        <f>SUM(G96:J96)</f>
        <v>0</v>
      </c>
      <c r="L96" s="9">
        <f>IF(K96&lt;=0,"",RANK(K96,K$4:K$153,0))</f>
      </c>
    </row>
    <row r="97" spans="1:12" ht="15.75" customHeight="1" hidden="1">
      <c r="A97" s="3">
        <v>94</v>
      </c>
      <c r="B97" s="17">
        <f>Sort!C96</f>
        <v>0</v>
      </c>
      <c r="C97" s="16">
        <f>Sort!D96</f>
        <v>0</v>
      </c>
      <c r="D97" s="16">
        <f>Sort!E96</f>
        <v>0</v>
      </c>
      <c r="E97" s="16">
        <f>Sort!F96</f>
        <v>0</v>
      </c>
      <c r="F97" s="16">
        <f>Sort!G96</f>
        <v>0</v>
      </c>
      <c r="G97" s="6">
        <f>$A$3-$A$3+NRankName(1,B97)</f>
        <v>0</v>
      </c>
      <c r="H97" s="6">
        <f>$A$3-$A$3+NRankName(2,B97)</f>
        <v>0</v>
      </c>
      <c r="I97" s="6">
        <f>$A$3-$A$3+NRankName(3,B97)</f>
        <v>0</v>
      </c>
      <c r="J97" s="6">
        <f>$A$3-$A$3+NRankName(4,B97)</f>
        <v>0</v>
      </c>
      <c r="K97" s="8">
        <f>SUM(G97:J97)</f>
        <v>0</v>
      </c>
      <c r="L97" s="9">
        <f>IF(K97&lt;=0,"",RANK(K97,K$4:K$153,0))</f>
      </c>
    </row>
    <row r="98" spans="1:12" ht="15.75" customHeight="1" hidden="1">
      <c r="A98" s="3">
        <v>95</v>
      </c>
      <c r="B98" s="17">
        <f>Sort!C97</f>
        <v>0</v>
      </c>
      <c r="C98" s="16">
        <f>Sort!D97</f>
        <v>0</v>
      </c>
      <c r="D98" s="16">
        <f>Sort!E97</f>
        <v>0</v>
      </c>
      <c r="E98" s="16">
        <f>Sort!F97</f>
        <v>0</v>
      </c>
      <c r="F98" s="16">
        <f>Sort!G97</f>
        <v>0</v>
      </c>
      <c r="G98" s="6">
        <f>$A$3-$A$3+NRankName(1,B98)</f>
        <v>0</v>
      </c>
      <c r="H98" s="6">
        <f>$A$3-$A$3+NRankName(2,B98)</f>
        <v>0</v>
      </c>
      <c r="I98" s="6">
        <f>$A$3-$A$3+NRankName(3,B98)</f>
        <v>0</v>
      </c>
      <c r="J98" s="6">
        <f>$A$3-$A$3+NRankName(4,B98)</f>
        <v>0</v>
      </c>
      <c r="K98" s="8">
        <f>SUM(G98:J98)</f>
        <v>0</v>
      </c>
      <c r="L98" s="9">
        <f>IF(K98&lt;=0,"",RANK(K98,K$4:K$153,0))</f>
      </c>
    </row>
    <row r="99" spans="1:12" ht="15.75" customHeight="1" hidden="1">
      <c r="A99" s="3">
        <v>96</v>
      </c>
      <c r="B99" s="17">
        <f>Sort!C98</f>
        <v>0</v>
      </c>
      <c r="C99" s="16">
        <f>Sort!D98</f>
        <v>0</v>
      </c>
      <c r="D99" s="16">
        <f>Sort!E98</f>
        <v>0</v>
      </c>
      <c r="E99" s="16">
        <f>Sort!F98</f>
        <v>0</v>
      </c>
      <c r="F99" s="16">
        <f>Sort!G98</f>
        <v>0</v>
      </c>
      <c r="G99" s="6">
        <f>$A$3-$A$3+NRankName(1,B99)</f>
        <v>0</v>
      </c>
      <c r="H99" s="6">
        <f>$A$3-$A$3+NRankName(2,B99)</f>
        <v>0</v>
      </c>
      <c r="I99" s="6">
        <f>$A$3-$A$3+NRankName(3,B99)</f>
        <v>0</v>
      </c>
      <c r="J99" s="6">
        <f>$A$3-$A$3+NRankName(4,B99)</f>
        <v>0</v>
      </c>
      <c r="K99" s="8">
        <f>SUM(G99:J99)</f>
        <v>0</v>
      </c>
      <c r="L99" s="9">
        <f>IF(K99&lt;=0,"",RANK(K99,K$4:K$153,0))</f>
      </c>
    </row>
    <row r="100" spans="1:12" ht="15.75" customHeight="1" hidden="1">
      <c r="A100" s="3">
        <v>97</v>
      </c>
      <c r="B100" s="17">
        <f>Sort!C99</f>
        <v>0</v>
      </c>
      <c r="C100" s="16">
        <f>Sort!D99</f>
        <v>0</v>
      </c>
      <c r="D100" s="16">
        <f>Sort!E99</f>
        <v>0</v>
      </c>
      <c r="E100" s="16">
        <f>Sort!F99</f>
        <v>0</v>
      </c>
      <c r="F100" s="16">
        <f>Sort!G99</f>
        <v>0</v>
      </c>
      <c r="G100" s="6">
        <f>$A$3-$A$3+NRankName(1,B100)</f>
        <v>0</v>
      </c>
      <c r="H100" s="6">
        <f>$A$3-$A$3+NRankName(2,B100)</f>
        <v>0</v>
      </c>
      <c r="I100" s="6">
        <f>$A$3-$A$3+NRankName(3,B100)</f>
        <v>0</v>
      </c>
      <c r="J100" s="6">
        <f>$A$3-$A$3+NRankName(4,B100)</f>
        <v>0</v>
      </c>
      <c r="K100" s="8">
        <f>SUM(G100:J100)</f>
        <v>0</v>
      </c>
      <c r="L100" s="9">
        <f>IF(K100&lt;=0,"",RANK(K100,K$4:K$153,0))</f>
      </c>
    </row>
    <row r="101" spans="1:12" ht="15.75" customHeight="1" hidden="1">
      <c r="A101" s="3">
        <v>98</v>
      </c>
      <c r="B101" s="17">
        <f>Sort!C100</f>
        <v>0</v>
      </c>
      <c r="C101" s="16">
        <f>Sort!D100</f>
        <v>0</v>
      </c>
      <c r="D101" s="16">
        <f>Sort!E100</f>
        <v>0</v>
      </c>
      <c r="E101" s="16">
        <f>Sort!F100</f>
        <v>0</v>
      </c>
      <c r="F101" s="16">
        <f>Sort!G100</f>
        <v>0</v>
      </c>
      <c r="G101" s="6">
        <f>$A$3-$A$3+NRankName(1,B101)</f>
        <v>0</v>
      </c>
      <c r="H101" s="6">
        <f>$A$3-$A$3+NRankName(2,B101)</f>
        <v>0</v>
      </c>
      <c r="I101" s="6">
        <f>$A$3-$A$3+NRankName(3,B101)</f>
        <v>0</v>
      </c>
      <c r="J101" s="6">
        <f>$A$3-$A$3+NRankName(4,B101)</f>
        <v>0</v>
      </c>
      <c r="K101" s="8">
        <f>SUM(G101:J101)</f>
        <v>0</v>
      </c>
      <c r="L101" s="9">
        <f>IF(K101&lt;=0,"",RANK(K101,K$4:K$153,0))</f>
      </c>
    </row>
    <row r="102" spans="1:12" ht="15.75" customHeight="1" hidden="1">
      <c r="A102" s="3">
        <v>99</v>
      </c>
      <c r="B102" s="17">
        <f>Sort!C101</f>
        <v>0</v>
      </c>
      <c r="C102" s="16">
        <f>Sort!D101</f>
        <v>0</v>
      </c>
      <c r="D102" s="16">
        <f>Sort!E101</f>
        <v>0</v>
      </c>
      <c r="E102" s="16">
        <f>Sort!F101</f>
        <v>0</v>
      </c>
      <c r="F102" s="16">
        <f>Sort!G101</f>
        <v>0</v>
      </c>
      <c r="G102" s="6">
        <f>$A$3-$A$3+NRankName(1,B102)</f>
        <v>0</v>
      </c>
      <c r="H102" s="6">
        <f>$A$3-$A$3+NRankName(2,B102)</f>
        <v>0</v>
      </c>
      <c r="I102" s="6">
        <f>$A$3-$A$3+NRankName(3,B102)</f>
        <v>0</v>
      </c>
      <c r="J102" s="6">
        <f>$A$3-$A$3+NRankName(4,B102)</f>
        <v>0</v>
      </c>
      <c r="K102" s="8">
        <f>SUM(G102:J102)</f>
        <v>0</v>
      </c>
      <c r="L102" s="9">
        <f>IF(K102&lt;=0,"",RANK(K102,K$4:K$153,0))</f>
      </c>
    </row>
    <row r="103" spans="1:12" ht="15.75" customHeight="1" hidden="1">
      <c r="A103" s="3">
        <v>100</v>
      </c>
      <c r="B103" s="17">
        <f>Sort!C102</f>
        <v>0</v>
      </c>
      <c r="C103" s="16">
        <f>Sort!D102</f>
        <v>0</v>
      </c>
      <c r="D103" s="16">
        <f>Sort!E102</f>
        <v>0</v>
      </c>
      <c r="E103" s="16">
        <f>Sort!F102</f>
        <v>0</v>
      </c>
      <c r="F103" s="16">
        <f>Sort!G102</f>
        <v>0</v>
      </c>
      <c r="G103" s="6">
        <f>$A$3-$A$3+NRankName(1,B103)</f>
        <v>0</v>
      </c>
      <c r="H103" s="6">
        <f>$A$3-$A$3+NRankName(2,B103)</f>
        <v>0</v>
      </c>
      <c r="I103" s="6">
        <f>$A$3-$A$3+NRankName(3,B103)</f>
        <v>0</v>
      </c>
      <c r="J103" s="6">
        <f>$A$3-$A$3+NRankName(4,B103)</f>
        <v>0</v>
      </c>
      <c r="K103" s="8">
        <f>SUM(G103:J103)</f>
        <v>0</v>
      </c>
      <c r="L103" s="9">
        <f>IF(K103&lt;=0,"",RANK(K103,K$4:K$153,0))</f>
      </c>
    </row>
    <row r="104" spans="1:12" ht="15.75" customHeight="1" hidden="1">
      <c r="A104" s="3">
        <v>101</v>
      </c>
      <c r="B104" s="17">
        <f>Sort!C103</f>
        <v>0</v>
      </c>
      <c r="C104" s="16">
        <f>Sort!D103</f>
        <v>0</v>
      </c>
      <c r="D104" s="16">
        <f>Sort!E103</f>
        <v>0</v>
      </c>
      <c r="E104" s="16">
        <f>Sort!F103</f>
        <v>0</v>
      </c>
      <c r="F104" s="16">
        <f>Sort!G103</f>
        <v>0</v>
      </c>
      <c r="G104" s="6">
        <f>$A$3-$A$3+NRankName(1,B104)</f>
        <v>0</v>
      </c>
      <c r="H104" s="6">
        <f>$A$3-$A$3+NRankName(2,B104)</f>
        <v>0</v>
      </c>
      <c r="I104" s="6">
        <f>$A$3-$A$3+NRankName(3,B104)</f>
        <v>0</v>
      </c>
      <c r="J104" s="6">
        <f>$A$3-$A$3+NRankName(4,B104)</f>
        <v>0</v>
      </c>
      <c r="K104" s="8">
        <f>SUM(G104:J104)</f>
        <v>0</v>
      </c>
      <c r="L104" s="9">
        <f>IF(K104&lt;=0,"",RANK(K104,K$4:K$153,0))</f>
      </c>
    </row>
    <row r="105" spans="1:12" ht="15.75" customHeight="1" hidden="1">
      <c r="A105" s="3">
        <v>102</v>
      </c>
      <c r="B105" s="17">
        <f>Sort!C104</f>
        <v>0</v>
      </c>
      <c r="C105" s="16">
        <f>Sort!D104</f>
        <v>0</v>
      </c>
      <c r="D105" s="16">
        <f>Sort!E104</f>
        <v>0</v>
      </c>
      <c r="E105" s="16">
        <f>Sort!F104</f>
        <v>0</v>
      </c>
      <c r="F105" s="16">
        <f>Sort!G104</f>
        <v>0</v>
      </c>
      <c r="G105" s="6">
        <f>$A$3-$A$3+NRankName(1,B105)</f>
        <v>0</v>
      </c>
      <c r="H105" s="6">
        <f>$A$3-$A$3+NRankName(2,B105)</f>
        <v>0</v>
      </c>
      <c r="I105" s="6">
        <f>$A$3-$A$3+NRankName(3,B105)</f>
        <v>0</v>
      </c>
      <c r="J105" s="6">
        <f>$A$3-$A$3+NRankName(4,B105)</f>
        <v>0</v>
      </c>
      <c r="K105" s="8">
        <f>SUM(G105:J105)</f>
        <v>0</v>
      </c>
      <c r="L105" s="9">
        <f>IF(K105&lt;=0,"",RANK(K105,K$4:K$153,0))</f>
      </c>
    </row>
    <row r="106" spans="1:12" ht="15.75" customHeight="1" hidden="1">
      <c r="A106" s="3">
        <v>103</v>
      </c>
      <c r="B106" s="17">
        <f>Sort!C105</f>
        <v>0</v>
      </c>
      <c r="C106" s="16">
        <f>Sort!D105</f>
        <v>0</v>
      </c>
      <c r="D106" s="16">
        <f>Sort!E105</f>
        <v>0</v>
      </c>
      <c r="E106" s="16">
        <f>Sort!F105</f>
        <v>0</v>
      </c>
      <c r="F106" s="16">
        <f>Sort!G105</f>
        <v>0</v>
      </c>
      <c r="G106" s="6">
        <f>$A$3-$A$3+NRankName(1,B106)</f>
        <v>0</v>
      </c>
      <c r="H106" s="6">
        <f>$A$3-$A$3+NRankName(2,B106)</f>
        <v>0</v>
      </c>
      <c r="I106" s="6">
        <f>$A$3-$A$3+NRankName(3,B106)</f>
        <v>0</v>
      </c>
      <c r="J106" s="6">
        <f>$A$3-$A$3+NRankName(4,B106)</f>
        <v>0</v>
      </c>
      <c r="K106" s="8">
        <f>SUM(G106:J106)</f>
        <v>0</v>
      </c>
      <c r="L106" s="9">
        <f>IF(K106&lt;=0,"",RANK(K106,K$4:K$153,0))</f>
      </c>
    </row>
    <row r="107" spans="1:12" ht="15.75" customHeight="1" hidden="1">
      <c r="A107" s="3">
        <v>104</v>
      </c>
      <c r="B107" s="17">
        <f>Sort!C106</f>
        <v>0</v>
      </c>
      <c r="C107" s="16">
        <f>Sort!D106</f>
        <v>0</v>
      </c>
      <c r="D107" s="16">
        <f>Sort!E106</f>
        <v>0</v>
      </c>
      <c r="E107" s="16">
        <f>Sort!F106</f>
        <v>0</v>
      </c>
      <c r="F107" s="16">
        <f>Sort!G106</f>
        <v>0</v>
      </c>
      <c r="G107" s="6">
        <f>$A$3-$A$3+NRankName(1,B107)</f>
        <v>0</v>
      </c>
      <c r="H107" s="6">
        <f>$A$3-$A$3+NRankName(2,B107)</f>
        <v>0</v>
      </c>
      <c r="I107" s="6">
        <f>$A$3-$A$3+NRankName(3,B107)</f>
        <v>0</v>
      </c>
      <c r="J107" s="6">
        <f>$A$3-$A$3+NRankName(4,B107)</f>
        <v>0</v>
      </c>
      <c r="K107" s="8">
        <f>SUM(G107:J107)</f>
        <v>0</v>
      </c>
      <c r="L107" s="9">
        <f>IF(K107&lt;=0,"",RANK(K107,K$4:K$153,0))</f>
      </c>
    </row>
    <row r="108" spans="1:12" ht="15.75" customHeight="1" hidden="1">
      <c r="A108" s="3">
        <v>105</v>
      </c>
      <c r="B108" s="17">
        <f>Sort!C107</f>
        <v>0</v>
      </c>
      <c r="C108" s="16">
        <f>Sort!D107</f>
        <v>0</v>
      </c>
      <c r="D108" s="16">
        <f>Sort!E107</f>
        <v>0</v>
      </c>
      <c r="E108" s="16">
        <f>Sort!F107</f>
        <v>0</v>
      </c>
      <c r="F108" s="16">
        <f>Sort!G107</f>
        <v>0</v>
      </c>
      <c r="G108" s="6">
        <f>$A$3-$A$3+NRankName(1,B108)</f>
        <v>0</v>
      </c>
      <c r="H108" s="6">
        <f>$A$3-$A$3+NRankName(2,B108)</f>
        <v>0</v>
      </c>
      <c r="I108" s="6">
        <f>$A$3-$A$3+NRankName(3,B108)</f>
        <v>0</v>
      </c>
      <c r="J108" s="6">
        <f>$A$3-$A$3+NRankName(4,B108)</f>
        <v>0</v>
      </c>
      <c r="K108" s="8">
        <f>SUM(G108:J108)</f>
        <v>0</v>
      </c>
      <c r="L108" s="9">
        <f>IF(K108&lt;=0,"",RANK(K108,K$4:K$153,0))</f>
      </c>
    </row>
    <row r="109" spans="1:12" ht="15.75" customHeight="1" hidden="1">
      <c r="A109" s="3">
        <v>106</v>
      </c>
      <c r="B109" s="17">
        <f>Sort!C108</f>
        <v>0</v>
      </c>
      <c r="C109" s="16">
        <f>Sort!D108</f>
        <v>0</v>
      </c>
      <c r="D109" s="16">
        <f>Sort!E108</f>
        <v>0</v>
      </c>
      <c r="E109" s="16">
        <f>Sort!F108</f>
        <v>0</v>
      </c>
      <c r="F109" s="16">
        <f>Sort!G108</f>
        <v>0</v>
      </c>
      <c r="G109" s="6">
        <f>$A$3-$A$3+NRankName(1,B109)</f>
        <v>0</v>
      </c>
      <c r="H109" s="6">
        <f>$A$3-$A$3+NRankName(2,B109)</f>
        <v>0</v>
      </c>
      <c r="I109" s="6">
        <f>$A$3-$A$3+NRankName(3,B109)</f>
        <v>0</v>
      </c>
      <c r="J109" s="6">
        <f>$A$3-$A$3+NRankName(4,B109)</f>
        <v>0</v>
      </c>
      <c r="K109" s="8">
        <f>SUM(G109:J109)</f>
        <v>0</v>
      </c>
      <c r="L109" s="9">
        <f>IF(K109&lt;=0,"",RANK(K109,K$4:K$153,0))</f>
      </c>
    </row>
    <row r="110" spans="1:12" ht="15.75" customHeight="1" hidden="1">
      <c r="A110" s="3">
        <v>107</v>
      </c>
      <c r="B110" s="17">
        <f>Sort!C109</f>
        <v>0</v>
      </c>
      <c r="C110" s="16">
        <f>Sort!D109</f>
        <v>0</v>
      </c>
      <c r="D110" s="16">
        <f>Sort!E109</f>
        <v>0</v>
      </c>
      <c r="E110" s="16">
        <f>Sort!F109</f>
        <v>0</v>
      </c>
      <c r="F110" s="16">
        <f>Sort!G109</f>
        <v>0</v>
      </c>
      <c r="G110" s="6">
        <f>$A$3-$A$3+NRankName(1,B110)</f>
        <v>0</v>
      </c>
      <c r="H110" s="6">
        <f>$A$3-$A$3+NRankName(2,B110)</f>
        <v>0</v>
      </c>
      <c r="I110" s="6">
        <f>$A$3-$A$3+NRankName(3,B110)</f>
        <v>0</v>
      </c>
      <c r="J110" s="6">
        <f>$A$3-$A$3+NRankName(4,B110)</f>
        <v>0</v>
      </c>
      <c r="K110" s="8">
        <f>SUM(G110:J110)</f>
        <v>0</v>
      </c>
      <c r="L110" s="9">
        <f>IF(K110&lt;=0,"",RANK(K110,K$4:K$153,0))</f>
      </c>
    </row>
    <row r="111" spans="1:12" ht="15.75" customHeight="1" hidden="1">
      <c r="A111" s="3">
        <v>108</v>
      </c>
      <c r="B111" s="17">
        <f>Sort!C110</f>
        <v>0</v>
      </c>
      <c r="C111" s="16">
        <f>Sort!D110</f>
        <v>0</v>
      </c>
      <c r="D111" s="16">
        <f>Sort!E110</f>
        <v>0</v>
      </c>
      <c r="E111" s="16">
        <f>Sort!F110</f>
        <v>0</v>
      </c>
      <c r="F111" s="16">
        <f>Sort!G110</f>
        <v>0</v>
      </c>
      <c r="G111" s="6">
        <f>$A$3-$A$3+NRankName(1,B111)</f>
        <v>0</v>
      </c>
      <c r="H111" s="6">
        <f>$A$3-$A$3+NRankName(2,B111)</f>
        <v>0</v>
      </c>
      <c r="I111" s="6">
        <f>$A$3-$A$3+NRankName(3,B111)</f>
        <v>0</v>
      </c>
      <c r="J111" s="6">
        <f>$A$3-$A$3+NRankName(4,B111)</f>
        <v>0</v>
      </c>
      <c r="K111" s="8">
        <f>SUM(G111:J111)</f>
        <v>0</v>
      </c>
      <c r="L111" s="9">
        <f>IF(K111&lt;=0,"",RANK(K111,K$4:K$153,0))</f>
      </c>
    </row>
    <row r="112" spans="1:12" ht="15.75" customHeight="1" hidden="1">
      <c r="A112" s="3">
        <v>109</v>
      </c>
      <c r="B112" s="17">
        <f>Sort!C111</f>
        <v>0</v>
      </c>
      <c r="C112" s="16">
        <f>Sort!D111</f>
        <v>0</v>
      </c>
      <c r="D112" s="16">
        <f>Sort!E111</f>
        <v>0</v>
      </c>
      <c r="E112" s="16">
        <f>Sort!F111</f>
        <v>0</v>
      </c>
      <c r="F112" s="16">
        <f>Sort!G111</f>
        <v>0</v>
      </c>
      <c r="G112" s="6">
        <f>$A$3-$A$3+NRankName(1,B112)</f>
        <v>0</v>
      </c>
      <c r="H112" s="6">
        <f>$A$3-$A$3+NRankName(2,B112)</f>
        <v>0</v>
      </c>
      <c r="I112" s="6">
        <f>$A$3-$A$3+NRankName(3,B112)</f>
        <v>0</v>
      </c>
      <c r="J112" s="6">
        <f>$A$3-$A$3+NRankName(4,B112)</f>
        <v>0</v>
      </c>
      <c r="K112" s="8">
        <f>SUM(G112:J112)</f>
        <v>0</v>
      </c>
      <c r="L112" s="9">
        <f>IF(K112&lt;=0,"",RANK(K112,K$4:K$153,0))</f>
      </c>
    </row>
    <row r="113" spans="1:12" ht="15.75" customHeight="1" hidden="1">
      <c r="A113" s="3">
        <v>110</v>
      </c>
      <c r="B113" s="17">
        <f>Sort!C112</f>
        <v>0</v>
      </c>
      <c r="C113" s="16">
        <f>Sort!D112</f>
        <v>0</v>
      </c>
      <c r="D113" s="16">
        <f>Sort!E112</f>
        <v>0</v>
      </c>
      <c r="E113" s="16">
        <f>Sort!F112</f>
        <v>0</v>
      </c>
      <c r="F113" s="16">
        <f>Sort!G112</f>
        <v>0</v>
      </c>
      <c r="G113" s="6">
        <f>$A$3-$A$3+NRankName(1,B113)</f>
        <v>0</v>
      </c>
      <c r="H113" s="6">
        <f>$A$3-$A$3+NRankName(2,B113)</f>
        <v>0</v>
      </c>
      <c r="I113" s="6">
        <f>$A$3-$A$3+NRankName(3,B113)</f>
        <v>0</v>
      </c>
      <c r="J113" s="6">
        <f>$A$3-$A$3+NRankName(4,B113)</f>
        <v>0</v>
      </c>
      <c r="K113" s="8">
        <f>SUM(G113:J113)</f>
        <v>0</v>
      </c>
      <c r="L113" s="9">
        <f>IF(K113&lt;=0,"",RANK(K113,K$4:K$153,0))</f>
      </c>
    </row>
    <row r="114" spans="1:12" ht="15.75" customHeight="1" hidden="1">
      <c r="A114" s="3">
        <v>111</v>
      </c>
      <c r="B114" s="17">
        <f>Sort!C113</f>
        <v>0</v>
      </c>
      <c r="C114" s="16">
        <f>Sort!D113</f>
        <v>0</v>
      </c>
      <c r="D114" s="16">
        <f>Sort!E113</f>
        <v>0</v>
      </c>
      <c r="E114" s="16">
        <f>Sort!F113</f>
        <v>0</v>
      </c>
      <c r="F114" s="16">
        <f>Sort!G113</f>
        <v>0</v>
      </c>
      <c r="G114" s="6">
        <f>$A$3-$A$3+NRankName(1,B114)</f>
        <v>0</v>
      </c>
      <c r="H114" s="6">
        <f>$A$3-$A$3+NRankName(2,B114)</f>
        <v>0</v>
      </c>
      <c r="I114" s="6">
        <f>$A$3-$A$3+NRankName(3,B114)</f>
        <v>0</v>
      </c>
      <c r="J114" s="6">
        <f>$A$3-$A$3+NRankName(4,B114)</f>
        <v>0</v>
      </c>
      <c r="K114" s="8">
        <f>SUM(G114:J114)</f>
        <v>0</v>
      </c>
      <c r="L114" s="9">
        <f>IF(K114&lt;=0,"",RANK(K114,K$4:K$153,0))</f>
      </c>
    </row>
    <row r="115" spans="1:12" ht="15.75" customHeight="1" hidden="1">
      <c r="A115" s="3">
        <v>112</v>
      </c>
      <c r="B115" s="17">
        <f>Sort!C114</f>
        <v>0</v>
      </c>
      <c r="C115" s="16">
        <f>Sort!D114</f>
        <v>0</v>
      </c>
      <c r="D115" s="16">
        <f>Sort!E114</f>
        <v>0</v>
      </c>
      <c r="E115" s="16">
        <f>Sort!F114</f>
        <v>0</v>
      </c>
      <c r="F115" s="16">
        <f>Sort!G114</f>
        <v>0</v>
      </c>
      <c r="G115" s="6">
        <f>$A$3-$A$3+NRankName(1,B115)</f>
        <v>0</v>
      </c>
      <c r="H115" s="6">
        <f>$A$3-$A$3+NRankName(2,B115)</f>
        <v>0</v>
      </c>
      <c r="I115" s="6">
        <f>$A$3-$A$3+NRankName(3,B115)</f>
        <v>0</v>
      </c>
      <c r="J115" s="6">
        <f>$A$3-$A$3+NRankName(4,B115)</f>
        <v>0</v>
      </c>
      <c r="K115" s="8">
        <f>SUM(G115:J115)</f>
        <v>0</v>
      </c>
      <c r="L115" s="9">
        <f>IF(K115&lt;=0,"",RANK(K115,K$4:K$153,0))</f>
      </c>
    </row>
    <row r="116" spans="1:12" ht="15.75" customHeight="1" hidden="1">
      <c r="A116" s="3">
        <v>113</v>
      </c>
      <c r="B116" s="17">
        <f>Sort!C115</f>
        <v>0</v>
      </c>
      <c r="C116" s="16">
        <f>Sort!D115</f>
        <v>0</v>
      </c>
      <c r="D116" s="16">
        <f>Sort!E115</f>
        <v>0</v>
      </c>
      <c r="E116" s="16">
        <f>Sort!F115</f>
        <v>0</v>
      </c>
      <c r="F116" s="16">
        <f>Sort!G115</f>
        <v>0</v>
      </c>
      <c r="G116" s="6">
        <f>$A$3-$A$3+NRankName(1,B116)</f>
        <v>0</v>
      </c>
      <c r="H116" s="6">
        <f>$A$3-$A$3+NRankName(2,B116)</f>
        <v>0</v>
      </c>
      <c r="I116" s="6">
        <f>$A$3-$A$3+NRankName(3,B116)</f>
        <v>0</v>
      </c>
      <c r="J116" s="6">
        <f>$A$3-$A$3+NRankName(4,B116)</f>
        <v>0</v>
      </c>
      <c r="K116" s="8">
        <f>SUM(G116:J116)</f>
        <v>0</v>
      </c>
      <c r="L116" s="9">
        <f>IF(K116&lt;=0,"",RANK(K116,K$4:K$153,0))</f>
      </c>
    </row>
    <row r="117" spans="1:12" ht="15.75" customHeight="1" hidden="1">
      <c r="A117" s="3">
        <v>114</v>
      </c>
      <c r="B117" s="17">
        <f>Sort!C116</f>
        <v>0</v>
      </c>
      <c r="C117" s="16">
        <f>Sort!D116</f>
        <v>0</v>
      </c>
      <c r="D117" s="16">
        <f>Sort!E116</f>
        <v>0</v>
      </c>
      <c r="E117" s="16">
        <f>Sort!F116</f>
        <v>0</v>
      </c>
      <c r="F117" s="16">
        <f>Sort!G116</f>
        <v>0</v>
      </c>
      <c r="G117" s="6">
        <f>$A$3-$A$3+NRankName(1,B117)</f>
        <v>0</v>
      </c>
      <c r="H117" s="6">
        <f>$A$3-$A$3+NRankName(2,B117)</f>
        <v>0</v>
      </c>
      <c r="I117" s="6">
        <f>$A$3-$A$3+NRankName(3,B117)</f>
        <v>0</v>
      </c>
      <c r="J117" s="6">
        <f>$A$3-$A$3+NRankName(4,B117)</f>
        <v>0</v>
      </c>
      <c r="K117" s="8">
        <f>SUM(G117:J117)</f>
        <v>0</v>
      </c>
      <c r="L117" s="9">
        <f>IF(K117&lt;=0,"",RANK(K117,K$4:K$153,0))</f>
      </c>
    </row>
    <row r="118" spans="1:12" ht="15.75" customHeight="1" hidden="1">
      <c r="A118" s="3">
        <v>115</v>
      </c>
      <c r="B118" s="17">
        <f>Sort!C117</f>
        <v>0</v>
      </c>
      <c r="C118" s="16">
        <f>Sort!D117</f>
        <v>0</v>
      </c>
      <c r="D118" s="16">
        <f>Sort!E117</f>
        <v>0</v>
      </c>
      <c r="E118" s="16">
        <f>Sort!F117</f>
        <v>0</v>
      </c>
      <c r="F118" s="16">
        <f>Sort!G117</f>
        <v>0</v>
      </c>
      <c r="G118" s="6">
        <f>$A$3-$A$3+NRankName(1,B118)</f>
        <v>0</v>
      </c>
      <c r="H118" s="6">
        <f>$A$3-$A$3+NRankName(2,B118)</f>
        <v>0</v>
      </c>
      <c r="I118" s="6">
        <f>$A$3-$A$3+NRankName(3,B118)</f>
        <v>0</v>
      </c>
      <c r="J118" s="6">
        <f>$A$3-$A$3+NRankName(4,B118)</f>
        <v>0</v>
      </c>
      <c r="K118" s="8">
        <f>SUM(G118:J118)</f>
        <v>0</v>
      </c>
      <c r="L118" s="9">
        <f>IF(K118&lt;=0,"",RANK(K118,K$4:K$153,0))</f>
      </c>
    </row>
    <row r="119" spans="1:12" ht="15.75" customHeight="1" hidden="1">
      <c r="A119" s="3">
        <v>116</v>
      </c>
      <c r="B119" s="17">
        <f>Sort!C118</f>
        <v>0</v>
      </c>
      <c r="C119" s="16">
        <f>Sort!D118</f>
        <v>0</v>
      </c>
      <c r="D119" s="16">
        <f>Sort!E118</f>
        <v>0</v>
      </c>
      <c r="E119" s="16">
        <f>Sort!F118</f>
        <v>0</v>
      </c>
      <c r="F119" s="16">
        <f>Sort!G118</f>
        <v>0</v>
      </c>
      <c r="G119" s="6">
        <f>$A$3-$A$3+NRankName(1,B119)</f>
        <v>0</v>
      </c>
      <c r="H119" s="6">
        <f>$A$3-$A$3+NRankName(2,B119)</f>
        <v>0</v>
      </c>
      <c r="I119" s="6">
        <f>$A$3-$A$3+NRankName(3,B119)</f>
        <v>0</v>
      </c>
      <c r="J119" s="6">
        <f>$A$3-$A$3+NRankName(4,B119)</f>
        <v>0</v>
      </c>
      <c r="K119" s="8">
        <f>SUM(G119:J119)</f>
        <v>0</v>
      </c>
      <c r="L119" s="9">
        <f>IF(K119&lt;=0,"",RANK(K119,K$4:K$153,0))</f>
      </c>
    </row>
    <row r="120" spans="1:12" ht="15.75" customHeight="1" hidden="1">
      <c r="A120" s="3">
        <v>117</v>
      </c>
      <c r="B120" s="17">
        <f>Sort!C119</f>
        <v>0</v>
      </c>
      <c r="C120" s="16">
        <f>Sort!D119</f>
        <v>0</v>
      </c>
      <c r="D120" s="16">
        <f>Sort!E119</f>
        <v>0</v>
      </c>
      <c r="E120" s="16">
        <f>Sort!F119</f>
        <v>0</v>
      </c>
      <c r="F120" s="16">
        <f>Sort!G119</f>
        <v>0</v>
      </c>
      <c r="G120" s="6">
        <f>$A$3-$A$3+NRankName(1,B120)</f>
        <v>0</v>
      </c>
      <c r="H120" s="6">
        <f>$A$3-$A$3+NRankName(2,B120)</f>
        <v>0</v>
      </c>
      <c r="I120" s="6">
        <f>$A$3-$A$3+NRankName(3,B120)</f>
        <v>0</v>
      </c>
      <c r="J120" s="6">
        <f>$A$3-$A$3+NRankName(4,B120)</f>
        <v>0</v>
      </c>
      <c r="K120" s="8">
        <f>SUM(G120:J120)</f>
        <v>0</v>
      </c>
      <c r="L120" s="9">
        <f>IF(K120&lt;=0,"",RANK(K120,K$4:K$153,0))</f>
      </c>
    </row>
    <row r="121" spans="1:12" ht="15.75" customHeight="1" hidden="1">
      <c r="A121" s="3">
        <v>118</v>
      </c>
      <c r="B121" s="17">
        <f>Sort!C120</f>
        <v>0</v>
      </c>
      <c r="C121" s="16">
        <f>Sort!D120</f>
        <v>0</v>
      </c>
      <c r="D121" s="16">
        <f>Sort!E120</f>
        <v>0</v>
      </c>
      <c r="E121" s="16">
        <f>Sort!F120</f>
        <v>0</v>
      </c>
      <c r="F121" s="16">
        <f>Sort!G120</f>
        <v>0</v>
      </c>
      <c r="G121" s="6">
        <f>$A$3-$A$3+NRankName(1,B121)</f>
        <v>0</v>
      </c>
      <c r="H121" s="6">
        <f>$A$3-$A$3+NRankName(2,B121)</f>
        <v>0</v>
      </c>
      <c r="I121" s="6">
        <f>$A$3-$A$3+NRankName(3,B121)</f>
        <v>0</v>
      </c>
      <c r="J121" s="6">
        <f>$A$3-$A$3+NRankName(4,B121)</f>
        <v>0</v>
      </c>
      <c r="K121" s="8">
        <f>SUM(G121:J121)</f>
        <v>0</v>
      </c>
      <c r="L121" s="9">
        <f>IF(K121&lt;=0,"",RANK(K121,K$4:K$153,0))</f>
      </c>
    </row>
    <row r="122" spans="1:12" ht="15.75" customHeight="1" hidden="1">
      <c r="A122" s="3">
        <v>119</v>
      </c>
      <c r="B122" s="17">
        <f>Sort!C121</f>
        <v>0</v>
      </c>
      <c r="C122" s="16">
        <f>Sort!D121</f>
        <v>0</v>
      </c>
      <c r="D122" s="16">
        <f>Sort!E121</f>
        <v>0</v>
      </c>
      <c r="E122" s="16">
        <f>Sort!F121</f>
        <v>0</v>
      </c>
      <c r="F122" s="16">
        <f>Sort!G121</f>
        <v>0</v>
      </c>
      <c r="G122" s="6">
        <f>$A$3-$A$3+NRankName(1,B122)</f>
        <v>0</v>
      </c>
      <c r="H122" s="6">
        <f>$A$3-$A$3+NRankName(2,B122)</f>
        <v>0</v>
      </c>
      <c r="I122" s="6">
        <f>$A$3-$A$3+NRankName(3,B122)</f>
        <v>0</v>
      </c>
      <c r="J122" s="6">
        <f>$A$3-$A$3+NRankName(4,B122)</f>
        <v>0</v>
      </c>
      <c r="K122" s="8">
        <f>SUM(G122:J122)</f>
        <v>0</v>
      </c>
      <c r="L122" s="9">
        <f>IF(K122&lt;=0,"",RANK(K122,K$4:K$153,0))</f>
      </c>
    </row>
    <row r="123" spans="1:12" ht="15.75" customHeight="1" hidden="1">
      <c r="A123" s="3">
        <v>120</v>
      </c>
      <c r="B123" s="17">
        <f>Sort!C122</f>
        <v>0</v>
      </c>
      <c r="C123" s="16">
        <f>Sort!D122</f>
        <v>0</v>
      </c>
      <c r="D123" s="16">
        <f>Sort!E122</f>
        <v>0</v>
      </c>
      <c r="E123" s="16">
        <f>Sort!F122</f>
        <v>0</v>
      </c>
      <c r="F123" s="16">
        <f>Sort!G122</f>
        <v>0</v>
      </c>
      <c r="G123" s="6">
        <f>$A$3-$A$3+NRankName(1,B123)</f>
        <v>0</v>
      </c>
      <c r="H123" s="6">
        <f>$A$3-$A$3+NRankName(2,B123)</f>
        <v>0</v>
      </c>
      <c r="I123" s="6">
        <f>$A$3-$A$3+NRankName(3,B123)</f>
        <v>0</v>
      </c>
      <c r="J123" s="6">
        <f>$A$3-$A$3+NRankName(4,B123)</f>
        <v>0</v>
      </c>
      <c r="K123" s="8">
        <f>SUM(G123:J123)</f>
        <v>0</v>
      </c>
      <c r="L123" s="9">
        <f>IF(K123&lt;=0,"",RANK(K123,K$4:K$153,0))</f>
      </c>
    </row>
    <row r="124" spans="1:12" ht="15.75" customHeight="1" hidden="1">
      <c r="A124" s="3">
        <v>121</v>
      </c>
      <c r="B124" s="17">
        <f>Sort!C123</f>
        <v>0</v>
      </c>
      <c r="C124" s="16">
        <f>Sort!D123</f>
        <v>0</v>
      </c>
      <c r="D124" s="16">
        <f>Sort!E123</f>
        <v>0</v>
      </c>
      <c r="E124" s="16">
        <f>Sort!F123</f>
        <v>0</v>
      </c>
      <c r="F124" s="16">
        <f>Sort!G123</f>
        <v>0</v>
      </c>
      <c r="G124" s="6">
        <f>$A$3-$A$3+NRankName(1,B124)</f>
        <v>0</v>
      </c>
      <c r="H124" s="6">
        <f>$A$3-$A$3+NRankName(2,B124)</f>
        <v>0</v>
      </c>
      <c r="I124" s="6">
        <f>$A$3-$A$3+NRankName(3,B124)</f>
        <v>0</v>
      </c>
      <c r="J124" s="6">
        <f>$A$3-$A$3+NRankName(4,B124)</f>
        <v>0</v>
      </c>
      <c r="K124" s="8">
        <f>SUM(G124:J124)</f>
        <v>0</v>
      </c>
      <c r="L124" s="9">
        <f>IF(K124&lt;=0,"",RANK(K124,K$4:K$153,0))</f>
      </c>
    </row>
    <row r="125" spans="1:12" ht="15.75" customHeight="1" hidden="1">
      <c r="A125" s="3">
        <v>122</v>
      </c>
      <c r="B125" s="17">
        <f>Sort!C124</f>
        <v>0</v>
      </c>
      <c r="C125" s="16">
        <f>Sort!D124</f>
        <v>0</v>
      </c>
      <c r="D125" s="16">
        <f>Sort!E124</f>
        <v>0</v>
      </c>
      <c r="E125" s="16">
        <f>Sort!F124</f>
        <v>0</v>
      </c>
      <c r="F125" s="16">
        <f>Sort!G124</f>
        <v>0</v>
      </c>
      <c r="G125" s="6">
        <f>$A$3-$A$3+NRankName(1,B125)</f>
        <v>0</v>
      </c>
      <c r="H125" s="6">
        <f>$A$3-$A$3+NRankName(2,B125)</f>
        <v>0</v>
      </c>
      <c r="I125" s="6">
        <f>$A$3-$A$3+NRankName(3,B125)</f>
        <v>0</v>
      </c>
      <c r="J125" s="6">
        <f>$A$3-$A$3+NRankName(4,B125)</f>
        <v>0</v>
      </c>
      <c r="K125" s="8">
        <f>SUM(G125:J125)</f>
        <v>0</v>
      </c>
      <c r="L125" s="9">
        <f>IF(K125&lt;=0,"",RANK(K125,K$4:K$153,0))</f>
      </c>
    </row>
    <row r="126" spans="1:12" ht="15.75" customHeight="1" hidden="1">
      <c r="A126" s="3">
        <v>123</v>
      </c>
      <c r="B126" s="17">
        <f>Sort!C125</f>
        <v>0</v>
      </c>
      <c r="C126" s="16">
        <f>Sort!D125</f>
        <v>0</v>
      </c>
      <c r="D126" s="16">
        <f>Sort!E125</f>
        <v>0</v>
      </c>
      <c r="E126" s="16">
        <f>Sort!F125</f>
        <v>0</v>
      </c>
      <c r="F126" s="16">
        <f>Sort!G125</f>
        <v>0</v>
      </c>
      <c r="G126" s="6">
        <f>$A$3-$A$3+NRankName(1,B126)</f>
        <v>0</v>
      </c>
      <c r="H126" s="6">
        <f>$A$3-$A$3+NRankName(2,B126)</f>
        <v>0</v>
      </c>
      <c r="I126" s="6">
        <f>$A$3-$A$3+NRankName(3,B126)</f>
        <v>0</v>
      </c>
      <c r="J126" s="6">
        <f>$A$3-$A$3+NRankName(4,B126)</f>
        <v>0</v>
      </c>
      <c r="K126" s="8">
        <f>SUM(G126:J126)</f>
        <v>0</v>
      </c>
      <c r="L126" s="9">
        <f>IF(K126&lt;=0,"",RANK(K126,K$4:K$153,0))</f>
      </c>
    </row>
    <row r="127" spans="1:12" ht="15.75" customHeight="1" hidden="1">
      <c r="A127" s="3">
        <v>124</v>
      </c>
      <c r="B127" s="17">
        <f>Sort!C126</f>
        <v>0</v>
      </c>
      <c r="C127" s="16">
        <f>Sort!D126</f>
        <v>0</v>
      </c>
      <c r="D127" s="16">
        <f>Sort!E126</f>
        <v>0</v>
      </c>
      <c r="E127" s="16">
        <f>Sort!F126</f>
        <v>0</v>
      </c>
      <c r="F127" s="16">
        <f>Sort!G126</f>
        <v>0</v>
      </c>
      <c r="G127" s="6">
        <f>$A$3-$A$3+NRankName(1,B127)</f>
        <v>0</v>
      </c>
      <c r="H127" s="6">
        <f>$A$3-$A$3+NRankName(2,B127)</f>
        <v>0</v>
      </c>
      <c r="I127" s="6">
        <f>$A$3-$A$3+NRankName(3,B127)</f>
        <v>0</v>
      </c>
      <c r="J127" s="6">
        <f>$A$3-$A$3+NRankName(4,B127)</f>
        <v>0</v>
      </c>
      <c r="K127" s="8">
        <f>SUM(G127:J127)</f>
        <v>0</v>
      </c>
      <c r="L127" s="9">
        <f>IF(K127&lt;=0,"",RANK(K127,K$4:K$153,0))</f>
      </c>
    </row>
    <row r="128" spans="1:12" ht="15.75" customHeight="1" hidden="1">
      <c r="A128" s="3">
        <v>125</v>
      </c>
      <c r="B128" s="17">
        <f>Sort!C127</f>
        <v>0</v>
      </c>
      <c r="C128" s="16">
        <f>Sort!D127</f>
        <v>0</v>
      </c>
      <c r="D128" s="16">
        <f>Sort!E127</f>
        <v>0</v>
      </c>
      <c r="E128" s="16">
        <f>Sort!F127</f>
        <v>0</v>
      </c>
      <c r="F128" s="16">
        <f>Sort!G127</f>
        <v>0</v>
      </c>
      <c r="G128" s="6">
        <f>$A$3-$A$3+NRankName(1,B128)</f>
        <v>0</v>
      </c>
      <c r="H128" s="6">
        <f>$A$3-$A$3+NRankName(2,B128)</f>
        <v>0</v>
      </c>
      <c r="I128" s="6">
        <f>$A$3-$A$3+NRankName(3,B128)</f>
        <v>0</v>
      </c>
      <c r="J128" s="6">
        <f>$A$3-$A$3+NRankName(4,B128)</f>
        <v>0</v>
      </c>
      <c r="K128" s="8">
        <f>SUM(G128:J128)</f>
        <v>0</v>
      </c>
      <c r="L128" s="9">
        <f>IF(K128&lt;=0,"",RANK(K128,K$4:K$153,0))</f>
      </c>
    </row>
    <row r="129" spans="1:12" ht="15.75" customHeight="1" hidden="1">
      <c r="A129" s="3">
        <v>126</v>
      </c>
      <c r="B129" s="17">
        <f>Sort!C128</f>
        <v>0</v>
      </c>
      <c r="C129" s="16">
        <f>Sort!D128</f>
        <v>0</v>
      </c>
      <c r="D129" s="16">
        <f>Sort!E128</f>
        <v>0</v>
      </c>
      <c r="E129" s="16">
        <f>Sort!F128</f>
        <v>0</v>
      </c>
      <c r="F129" s="16">
        <f>Sort!G128</f>
        <v>0</v>
      </c>
      <c r="G129" s="6">
        <f>$A$3-$A$3+NRankName(1,B129)</f>
        <v>0</v>
      </c>
      <c r="H129" s="6">
        <f>$A$3-$A$3+NRankName(2,B129)</f>
        <v>0</v>
      </c>
      <c r="I129" s="6">
        <f>$A$3-$A$3+NRankName(3,B129)</f>
        <v>0</v>
      </c>
      <c r="J129" s="6">
        <f>$A$3-$A$3+NRankName(4,B129)</f>
        <v>0</v>
      </c>
      <c r="K129" s="8">
        <f>SUM(G129:J129)</f>
        <v>0</v>
      </c>
      <c r="L129" s="9">
        <f>IF(K129&lt;=0,"",RANK(K129,K$4:K$153,0))</f>
      </c>
    </row>
    <row r="130" spans="1:12" ht="15.75" customHeight="1" hidden="1">
      <c r="A130" s="3">
        <v>127</v>
      </c>
      <c r="B130" s="17">
        <f>Sort!C129</f>
        <v>0</v>
      </c>
      <c r="C130" s="16">
        <f>Sort!D129</f>
        <v>0</v>
      </c>
      <c r="D130" s="16">
        <f>Sort!E129</f>
        <v>0</v>
      </c>
      <c r="E130" s="16">
        <f>Sort!F129</f>
        <v>0</v>
      </c>
      <c r="F130" s="16">
        <f>Sort!G129</f>
        <v>0</v>
      </c>
      <c r="G130" s="6">
        <f>$A$3-$A$3+NRankName(1,B130)</f>
        <v>0</v>
      </c>
      <c r="H130" s="6">
        <f>$A$3-$A$3+NRankName(2,B130)</f>
        <v>0</v>
      </c>
      <c r="I130" s="6">
        <f>$A$3-$A$3+NRankName(3,B130)</f>
        <v>0</v>
      </c>
      <c r="J130" s="6">
        <f>$A$3-$A$3+NRankName(4,B130)</f>
        <v>0</v>
      </c>
      <c r="K130" s="8">
        <f>SUM(G130:J130)</f>
        <v>0</v>
      </c>
      <c r="L130" s="9">
        <f>IF(K130&lt;=0,"",RANK(K130,K$4:K$153,0))</f>
      </c>
    </row>
    <row r="131" spans="1:12" ht="15.75" customHeight="1" hidden="1">
      <c r="A131" s="3">
        <v>128</v>
      </c>
      <c r="B131" s="17">
        <f>Sort!C130</f>
        <v>0</v>
      </c>
      <c r="C131" s="16">
        <f>Sort!D130</f>
        <v>0</v>
      </c>
      <c r="D131" s="16">
        <f>Sort!E130</f>
        <v>0</v>
      </c>
      <c r="E131" s="16">
        <f>Sort!F130</f>
        <v>0</v>
      </c>
      <c r="F131" s="16">
        <f>Sort!G130</f>
        <v>0</v>
      </c>
      <c r="G131" s="6">
        <f>$A$3-$A$3+NRankName(1,B131)</f>
        <v>0</v>
      </c>
      <c r="H131" s="6">
        <f>$A$3-$A$3+NRankName(2,B131)</f>
        <v>0</v>
      </c>
      <c r="I131" s="6">
        <f>$A$3-$A$3+NRankName(3,B131)</f>
        <v>0</v>
      </c>
      <c r="J131" s="6">
        <f>$A$3-$A$3+NRankName(4,B131)</f>
        <v>0</v>
      </c>
      <c r="K131" s="8">
        <f>SUM(G131:J131)</f>
        <v>0</v>
      </c>
      <c r="L131" s="9">
        <f>IF(K131&lt;=0,"",RANK(K131,K$4:K$153,0))</f>
      </c>
    </row>
    <row r="132" spans="1:12" ht="15.75" customHeight="1" hidden="1">
      <c r="A132" s="3">
        <v>129</v>
      </c>
      <c r="B132" s="17">
        <f>Sort!C131</f>
        <v>0</v>
      </c>
      <c r="C132" s="16">
        <f>Sort!D131</f>
        <v>0</v>
      </c>
      <c r="D132" s="16">
        <f>Sort!E131</f>
        <v>0</v>
      </c>
      <c r="E132" s="16">
        <f>Sort!F131</f>
        <v>0</v>
      </c>
      <c r="F132" s="16">
        <f>Sort!G131</f>
        <v>0</v>
      </c>
      <c r="G132" s="6">
        <f>$A$3-$A$3+NRankName(1,B132)</f>
        <v>0</v>
      </c>
      <c r="H132" s="6">
        <f>$A$3-$A$3+NRankName(2,B132)</f>
        <v>0</v>
      </c>
      <c r="I132" s="6">
        <f>$A$3-$A$3+NRankName(3,B132)</f>
        <v>0</v>
      </c>
      <c r="J132" s="6">
        <f>$A$3-$A$3+NRankName(4,B132)</f>
        <v>0</v>
      </c>
      <c r="K132" s="8">
        <f>SUM(G132:J132)</f>
        <v>0</v>
      </c>
      <c r="L132" s="9">
        <f>IF(K132&lt;=0,"",RANK(K132,K$4:K$153,0))</f>
      </c>
    </row>
    <row r="133" spans="1:12" ht="15.75" customHeight="1" hidden="1">
      <c r="A133" s="3">
        <v>130</v>
      </c>
      <c r="B133" s="17">
        <f>Sort!C132</f>
        <v>0</v>
      </c>
      <c r="C133" s="16">
        <f>Sort!D132</f>
        <v>0</v>
      </c>
      <c r="D133" s="16">
        <f>Sort!E132</f>
        <v>0</v>
      </c>
      <c r="E133" s="16">
        <f>Sort!F132</f>
        <v>0</v>
      </c>
      <c r="F133" s="16">
        <f>Sort!G132</f>
        <v>0</v>
      </c>
      <c r="G133" s="6">
        <f>$A$3-$A$3+NRankName(1,B133)</f>
        <v>0</v>
      </c>
      <c r="H133" s="6">
        <f>$A$3-$A$3+NRankName(2,B133)</f>
        <v>0</v>
      </c>
      <c r="I133" s="6">
        <f>$A$3-$A$3+NRankName(3,B133)</f>
        <v>0</v>
      </c>
      <c r="J133" s="6">
        <f>$A$3-$A$3+NRankName(4,B133)</f>
        <v>0</v>
      </c>
      <c r="K133" s="8">
        <f>SUM(G133:J133)</f>
        <v>0</v>
      </c>
      <c r="L133" s="9">
        <f>IF(K133&lt;=0,"",RANK(K133,K$4:K$153,0))</f>
      </c>
    </row>
    <row r="134" spans="1:12" ht="15.75" customHeight="1" hidden="1">
      <c r="A134" s="3">
        <v>131</v>
      </c>
      <c r="B134" s="17">
        <f>Sort!C133</f>
        <v>0</v>
      </c>
      <c r="C134" s="16">
        <f>Sort!D133</f>
        <v>0</v>
      </c>
      <c r="D134" s="16">
        <f>Sort!E133</f>
        <v>0</v>
      </c>
      <c r="E134" s="16">
        <f>Sort!F133</f>
        <v>0</v>
      </c>
      <c r="F134" s="16">
        <f>Sort!G133</f>
        <v>0</v>
      </c>
      <c r="G134" s="6">
        <f>$A$3-$A$3+NRankName(1,B134)</f>
        <v>0</v>
      </c>
      <c r="H134" s="6">
        <f>$A$3-$A$3+NRankName(2,B134)</f>
        <v>0</v>
      </c>
      <c r="I134" s="6">
        <f>$A$3-$A$3+NRankName(3,B134)</f>
        <v>0</v>
      </c>
      <c r="J134" s="6">
        <f>$A$3-$A$3+NRankName(4,B134)</f>
        <v>0</v>
      </c>
      <c r="K134" s="8">
        <f>SUM(G134:J134)</f>
        <v>0</v>
      </c>
      <c r="L134" s="9">
        <f>IF(K134&lt;=0,"",RANK(K134,K$4:K$153,0))</f>
      </c>
    </row>
    <row r="135" spans="1:12" ht="15.75" customHeight="1" hidden="1">
      <c r="A135" s="3">
        <v>132</v>
      </c>
      <c r="B135" s="17">
        <f>Sort!C134</f>
        <v>0</v>
      </c>
      <c r="C135" s="16">
        <f>Sort!D134</f>
        <v>0</v>
      </c>
      <c r="D135" s="16">
        <f>Sort!E134</f>
        <v>0</v>
      </c>
      <c r="E135" s="16">
        <f>Sort!F134</f>
        <v>0</v>
      </c>
      <c r="F135" s="16">
        <f>Sort!G134</f>
        <v>0</v>
      </c>
      <c r="G135" s="6">
        <f>$A$3-$A$3+NRankName(1,B135)</f>
        <v>0</v>
      </c>
      <c r="H135" s="6">
        <f>$A$3-$A$3+NRankName(2,B135)</f>
        <v>0</v>
      </c>
      <c r="I135" s="6">
        <f>$A$3-$A$3+NRankName(3,B135)</f>
        <v>0</v>
      </c>
      <c r="J135" s="6">
        <f>$A$3-$A$3+NRankName(4,B135)</f>
        <v>0</v>
      </c>
      <c r="K135" s="8">
        <f>SUM(G135:J135)</f>
        <v>0</v>
      </c>
      <c r="L135" s="9">
        <f>IF(K135&lt;=0,"",RANK(K135,K$4:K$153,0))</f>
      </c>
    </row>
    <row r="136" spans="1:12" ht="15.75" customHeight="1" hidden="1">
      <c r="A136" s="3">
        <v>133</v>
      </c>
      <c r="B136" s="17">
        <f>Sort!C135</f>
        <v>0</v>
      </c>
      <c r="C136" s="16">
        <f>Sort!D135</f>
        <v>0</v>
      </c>
      <c r="D136" s="16">
        <f>Sort!E135</f>
        <v>0</v>
      </c>
      <c r="E136" s="16">
        <f>Sort!F135</f>
        <v>0</v>
      </c>
      <c r="F136" s="16">
        <f>Sort!G135</f>
        <v>0</v>
      </c>
      <c r="G136" s="6">
        <f>$A$3-$A$3+NRankName(1,B136)</f>
        <v>0</v>
      </c>
      <c r="H136" s="6">
        <f>$A$3-$A$3+NRankName(2,B136)</f>
        <v>0</v>
      </c>
      <c r="I136" s="6">
        <f>$A$3-$A$3+NRankName(3,B136)</f>
        <v>0</v>
      </c>
      <c r="J136" s="6">
        <f>$A$3-$A$3+NRankName(4,B136)</f>
        <v>0</v>
      </c>
      <c r="K136" s="8">
        <f>SUM(G136:J136)</f>
        <v>0</v>
      </c>
      <c r="L136" s="9">
        <f>IF(K136&lt;=0,"",RANK(K136,K$4:K$153,0))</f>
      </c>
    </row>
    <row r="137" spans="1:12" ht="15.75" customHeight="1" hidden="1">
      <c r="A137" s="3">
        <v>134</v>
      </c>
      <c r="B137" s="17">
        <f>Sort!C136</f>
        <v>0</v>
      </c>
      <c r="C137" s="16">
        <f>Sort!D136</f>
        <v>0</v>
      </c>
      <c r="D137" s="16">
        <f>Sort!E136</f>
        <v>0</v>
      </c>
      <c r="E137" s="16">
        <f>Sort!F136</f>
        <v>0</v>
      </c>
      <c r="F137" s="16">
        <f>Sort!G136</f>
        <v>0</v>
      </c>
      <c r="G137" s="6">
        <f>$A$3-$A$3+NRankName(1,B137)</f>
        <v>0</v>
      </c>
      <c r="H137" s="6">
        <f>$A$3-$A$3+NRankName(2,B137)</f>
        <v>0</v>
      </c>
      <c r="I137" s="6">
        <f>$A$3-$A$3+NRankName(3,B137)</f>
        <v>0</v>
      </c>
      <c r="J137" s="6">
        <f>$A$3-$A$3+NRankName(4,B137)</f>
        <v>0</v>
      </c>
      <c r="K137" s="8">
        <f>SUM(G137:J137)</f>
        <v>0</v>
      </c>
      <c r="L137" s="9">
        <f>IF(K137&lt;=0,"",RANK(K137,K$4:K$153,0))</f>
      </c>
    </row>
    <row r="138" spans="1:12" ht="15.75" customHeight="1" hidden="1">
      <c r="A138" s="3">
        <v>135</v>
      </c>
      <c r="B138" s="17">
        <f>Sort!C137</f>
        <v>0</v>
      </c>
      <c r="C138" s="16">
        <f>Sort!D137</f>
        <v>0</v>
      </c>
      <c r="D138" s="16">
        <f>Sort!E137</f>
        <v>0</v>
      </c>
      <c r="E138" s="16">
        <f>Sort!F137</f>
        <v>0</v>
      </c>
      <c r="F138" s="16">
        <f>Sort!G137</f>
        <v>0</v>
      </c>
      <c r="G138" s="6">
        <f>$A$3-$A$3+NRankName(1,B138)</f>
        <v>0</v>
      </c>
      <c r="H138" s="6">
        <f>$A$3-$A$3+NRankName(2,B138)</f>
        <v>0</v>
      </c>
      <c r="I138" s="6">
        <f>$A$3-$A$3+NRankName(3,B138)</f>
        <v>0</v>
      </c>
      <c r="J138" s="6">
        <f>$A$3-$A$3+NRankName(4,B138)</f>
        <v>0</v>
      </c>
      <c r="K138" s="8">
        <f>SUM(G138:J138)</f>
        <v>0</v>
      </c>
      <c r="L138" s="9">
        <f>IF(K138&lt;=0,"",RANK(K138,K$4:K$153,0))</f>
      </c>
    </row>
    <row r="139" spans="1:12" ht="15.75" customHeight="1" hidden="1">
      <c r="A139" s="3">
        <v>136</v>
      </c>
      <c r="B139" s="17">
        <f>Sort!C138</f>
        <v>0</v>
      </c>
      <c r="C139" s="16">
        <f>Sort!D138</f>
        <v>0</v>
      </c>
      <c r="D139" s="16">
        <f>Sort!E138</f>
        <v>0</v>
      </c>
      <c r="E139" s="16">
        <f>Sort!F138</f>
        <v>0</v>
      </c>
      <c r="F139" s="16">
        <f>Sort!G138</f>
        <v>0</v>
      </c>
      <c r="G139" s="6">
        <f>$A$3-$A$3+NRankName(1,B139)</f>
        <v>0</v>
      </c>
      <c r="H139" s="6">
        <f>$A$3-$A$3+NRankName(2,B139)</f>
        <v>0</v>
      </c>
      <c r="I139" s="6">
        <f>$A$3-$A$3+NRankName(3,B139)</f>
        <v>0</v>
      </c>
      <c r="J139" s="6">
        <f>$A$3-$A$3+NRankName(4,B139)</f>
        <v>0</v>
      </c>
      <c r="K139" s="8">
        <f>SUM(G139:J139)</f>
        <v>0</v>
      </c>
      <c r="L139" s="9">
        <f>IF(K139&lt;=0,"",RANK(K139,K$4:K$153,0))</f>
      </c>
    </row>
    <row r="140" spans="1:12" ht="15.75" customHeight="1" hidden="1">
      <c r="A140" s="3">
        <v>137</v>
      </c>
      <c r="B140" s="17">
        <f>Sort!C139</f>
        <v>0</v>
      </c>
      <c r="C140" s="16">
        <f>Sort!D139</f>
        <v>0</v>
      </c>
      <c r="D140" s="16">
        <f>Sort!E139</f>
        <v>0</v>
      </c>
      <c r="E140" s="16">
        <f>Sort!F139</f>
        <v>0</v>
      </c>
      <c r="F140" s="16">
        <f>Sort!G139</f>
        <v>0</v>
      </c>
      <c r="G140" s="6">
        <f>$A$3-$A$3+NRankName(1,B140)</f>
        <v>0</v>
      </c>
      <c r="H140" s="6">
        <f>$A$3-$A$3+NRankName(2,B140)</f>
        <v>0</v>
      </c>
      <c r="I140" s="6">
        <f>$A$3-$A$3+NRankName(3,B140)</f>
        <v>0</v>
      </c>
      <c r="J140" s="6">
        <f>$A$3-$A$3+NRankName(4,B140)</f>
        <v>0</v>
      </c>
      <c r="K140" s="8">
        <f>SUM(G140:J140)</f>
        <v>0</v>
      </c>
      <c r="L140" s="9">
        <f>IF(K140&lt;=0,"",RANK(K140,K$4:K$153,0))</f>
      </c>
    </row>
    <row r="141" spans="1:12" ht="15.75" customHeight="1" hidden="1">
      <c r="A141" s="3">
        <v>138</v>
      </c>
      <c r="B141" s="17">
        <f>Sort!C140</f>
        <v>0</v>
      </c>
      <c r="C141" s="16">
        <f>Sort!D140</f>
        <v>0</v>
      </c>
      <c r="D141" s="16">
        <f>Sort!E140</f>
        <v>0</v>
      </c>
      <c r="E141" s="16">
        <f>Sort!F140</f>
        <v>0</v>
      </c>
      <c r="F141" s="16">
        <f>Sort!G140</f>
        <v>0</v>
      </c>
      <c r="G141" s="6">
        <f>$A$3-$A$3+NRankName(1,B141)</f>
        <v>0</v>
      </c>
      <c r="H141" s="6">
        <f>$A$3-$A$3+NRankName(2,B141)</f>
        <v>0</v>
      </c>
      <c r="I141" s="6">
        <f>$A$3-$A$3+NRankName(3,B141)</f>
        <v>0</v>
      </c>
      <c r="J141" s="6">
        <f>$A$3-$A$3+NRankName(4,B141)</f>
        <v>0</v>
      </c>
      <c r="K141" s="8">
        <f>SUM(G141:J141)</f>
        <v>0</v>
      </c>
      <c r="L141" s="9">
        <f>IF(K141&lt;=0,"",RANK(K141,K$4:K$153,0))</f>
      </c>
    </row>
    <row r="142" spans="1:12" ht="15.75" customHeight="1" hidden="1">
      <c r="A142" s="3">
        <v>139</v>
      </c>
      <c r="B142" s="17">
        <f>Sort!C141</f>
        <v>0</v>
      </c>
      <c r="C142" s="16">
        <f>Sort!D141</f>
        <v>0</v>
      </c>
      <c r="D142" s="16">
        <f>Sort!E141</f>
        <v>0</v>
      </c>
      <c r="E142" s="16">
        <f>Sort!F141</f>
        <v>0</v>
      </c>
      <c r="F142" s="16">
        <f>Sort!G141</f>
        <v>0</v>
      </c>
      <c r="G142" s="6">
        <f>$A$3-$A$3+NRankName(1,B142)</f>
        <v>0</v>
      </c>
      <c r="H142" s="6">
        <f>$A$3-$A$3+NRankName(2,B142)</f>
        <v>0</v>
      </c>
      <c r="I142" s="6">
        <f>$A$3-$A$3+NRankName(3,B142)</f>
        <v>0</v>
      </c>
      <c r="J142" s="6">
        <f>$A$3-$A$3+NRankName(4,B142)</f>
        <v>0</v>
      </c>
      <c r="K142" s="8">
        <f>SUM(G142:J142)</f>
        <v>0</v>
      </c>
      <c r="L142" s="9">
        <f>IF(K142&lt;=0,"",RANK(K142,K$4:K$153,0))</f>
      </c>
    </row>
    <row r="143" spans="1:12" ht="15.75" customHeight="1" hidden="1">
      <c r="A143" s="3">
        <v>140</v>
      </c>
      <c r="B143" s="17">
        <f>Sort!C142</f>
        <v>0</v>
      </c>
      <c r="C143" s="16">
        <f>Sort!D142</f>
        <v>0</v>
      </c>
      <c r="D143" s="16">
        <f>Sort!E142</f>
        <v>0</v>
      </c>
      <c r="E143" s="16">
        <f>Sort!F142</f>
        <v>0</v>
      </c>
      <c r="F143" s="16">
        <f>Sort!G142</f>
        <v>0</v>
      </c>
      <c r="G143" s="6">
        <f>$A$3-$A$3+NRankName(1,B143)</f>
        <v>0</v>
      </c>
      <c r="H143" s="6">
        <f>$A$3-$A$3+NRankName(2,B143)</f>
        <v>0</v>
      </c>
      <c r="I143" s="6">
        <f>$A$3-$A$3+NRankName(3,B143)</f>
        <v>0</v>
      </c>
      <c r="J143" s="6">
        <f>$A$3-$A$3+NRankName(4,B143)</f>
        <v>0</v>
      </c>
      <c r="K143" s="8">
        <f>SUM(G143:J143)</f>
        <v>0</v>
      </c>
      <c r="L143" s="9">
        <f>IF(K143&lt;=0,"",RANK(K143,K$4:K$153,0))</f>
      </c>
    </row>
    <row r="144" spans="1:12" ht="15.75" customHeight="1" hidden="1">
      <c r="A144" s="3">
        <v>141</v>
      </c>
      <c r="B144" s="17">
        <f>Sort!C143</f>
        <v>0</v>
      </c>
      <c r="C144" s="16">
        <f>Sort!D143</f>
        <v>0</v>
      </c>
      <c r="D144" s="16">
        <f>Sort!E143</f>
        <v>0</v>
      </c>
      <c r="E144" s="16">
        <f>Sort!F143</f>
        <v>0</v>
      </c>
      <c r="F144" s="16">
        <f>Sort!G143</f>
        <v>0</v>
      </c>
      <c r="G144" s="6">
        <f>$A$3-$A$3+NRankName(1,B144)</f>
        <v>0</v>
      </c>
      <c r="H144" s="6">
        <f>$A$3-$A$3+NRankName(2,B144)</f>
        <v>0</v>
      </c>
      <c r="I144" s="6">
        <f>$A$3-$A$3+NRankName(3,B144)</f>
        <v>0</v>
      </c>
      <c r="J144" s="6">
        <f>$A$3-$A$3+NRankName(4,B144)</f>
        <v>0</v>
      </c>
      <c r="K144" s="8">
        <f>SUM(G144:J144)</f>
        <v>0</v>
      </c>
      <c r="L144" s="9">
        <f>IF(K144&lt;=0,"",RANK(K144,K$4:K$153,0))</f>
      </c>
    </row>
    <row r="145" spans="1:12" ht="15.75" customHeight="1" hidden="1">
      <c r="A145" s="3">
        <v>142</v>
      </c>
      <c r="B145" s="17">
        <f>Sort!C144</f>
        <v>0</v>
      </c>
      <c r="C145" s="16">
        <f>Sort!D144</f>
        <v>0</v>
      </c>
      <c r="D145" s="16">
        <f>Sort!E144</f>
        <v>0</v>
      </c>
      <c r="E145" s="16">
        <f>Sort!F144</f>
        <v>0</v>
      </c>
      <c r="F145" s="16">
        <f>Sort!G144</f>
        <v>0</v>
      </c>
      <c r="G145" s="6">
        <f>$A$3-$A$3+NRankName(1,B145)</f>
        <v>0</v>
      </c>
      <c r="H145" s="6">
        <f>$A$3-$A$3+NRankName(2,B145)</f>
        <v>0</v>
      </c>
      <c r="I145" s="6">
        <f>$A$3-$A$3+NRankName(3,B145)</f>
        <v>0</v>
      </c>
      <c r="J145" s="6">
        <f>$A$3-$A$3+NRankName(4,B145)</f>
        <v>0</v>
      </c>
      <c r="K145" s="8">
        <f>SUM(G145:J145)</f>
        <v>0</v>
      </c>
      <c r="L145" s="9">
        <f>IF(K145&lt;=0,"",RANK(K145,K$4:K$153,0))</f>
      </c>
    </row>
    <row r="146" spans="1:12" ht="15.75" customHeight="1" hidden="1">
      <c r="A146" s="3">
        <v>143</v>
      </c>
      <c r="B146" s="17">
        <f>Sort!C145</f>
        <v>0</v>
      </c>
      <c r="C146" s="16">
        <f>Sort!D145</f>
        <v>0</v>
      </c>
      <c r="D146" s="16">
        <f>Sort!E145</f>
        <v>0</v>
      </c>
      <c r="E146" s="16">
        <f>Sort!F145</f>
        <v>0</v>
      </c>
      <c r="F146" s="16">
        <f>Sort!G145</f>
        <v>0</v>
      </c>
      <c r="G146" s="6">
        <f>$A$3-$A$3+NRankName(1,B146)</f>
        <v>0</v>
      </c>
      <c r="H146" s="6">
        <f>$A$3-$A$3+NRankName(2,B146)</f>
        <v>0</v>
      </c>
      <c r="I146" s="6">
        <f>$A$3-$A$3+NRankName(3,B146)</f>
        <v>0</v>
      </c>
      <c r="J146" s="6">
        <f>$A$3-$A$3+NRankName(4,B146)</f>
        <v>0</v>
      </c>
      <c r="K146" s="8">
        <f>SUM(G146:J146)</f>
        <v>0</v>
      </c>
      <c r="L146" s="9">
        <f>IF(K146&lt;=0,"",RANK(K146,K$4:K$153,0))</f>
      </c>
    </row>
    <row r="147" spans="1:12" ht="15.75" customHeight="1" hidden="1">
      <c r="A147" s="3">
        <v>144</v>
      </c>
      <c r="B147" s="17">
        <f>Sort!C146</f>
        <v>0</v>
      </c>
      <c r="C147" s="16">
        <f>Sort!D146</f>
        <v>0</v>
      </c>
      <c r="D147" s="16">
        <f>Sort!E146</f>
        <v>0</v>
      </c>
      <c r="E147" s="16">
        <f>Sort!F146</f>
        <v>0</v>
      </c>
      <c r="F147" s="16">
        <f>Sort!G146</f>
        <v>0</v>
      </c>
      <c r="G147" s="6">
        <f>$A$3-$A$3+NRankName(1,B147)</f>
        <v>0</v>
      </c>
      <c r="H147" s="6">
        <f>$A$3-$A$3+NRankName(2,B147)</f>
        <v>0</v>
      </c>
      <c r="I147" s="6">
        <f>$A$3-$A$3+NRankName(3,B147)</f>
        <v>0</v>
      </c>
      <c r="J147" s="6">
        <f>$A$3-$A$3+NRankName(4,B147)</f>
        <v>0</v>
      </c>
      <c r="K147" s="8">
        <f>SUM(G147:J147)</f>
        <v>0</v>
      </c>
      <c r="L147" s="9">
        <f>IF(K147&lt;=0,"",RANK(K147,K$4:K$153,0))</f>
      </c>
    </row>
    <row r="148" spans="1:12" ht="15.75" customHeight="1" hidden="1">
      <c r="A148" s="3">
        <v>145</v>
      </c>
      <c r="B148" s="17">
        <f>Sort!C147</f>
        <v>0</v>
      </c>
      <c r="C148" s="16">
        <f>Sort!D147</f>
        <v>0</v>
      </c>
      <c r="D148" s="16">
        <f>Sort!E147</f>
        <v>0</v>
      </c>
      <c r="E148" s="16">
        <f>Sort!F147</f>
        <v>0</v>
      </c>
      <c r="F148" s="16">
        <f>Sort!G147</f>
        <v>0</v>
      </c>
      <c r="G148" s="6">
        <f>$A$3-$A$3+NRankName(1,B148)</f>
        <v>0</v>
      </c>
      <c r="H148" s="6">
        <f>$A$3-$A$3+NRankName(2,B148)</f>
        <v>0</v>
      </c>
      <c r="I148" s="6">
        <f>$A$3-$A$3+NRankName(3,B148)</f>
        <v>0</v>
      </c>
      <c r="J148" s="6">
        <f>$A$3-$A$3+NRankName(4,B148)</f>
        <v>0</v>
      </c>
      <c r="K148" s="8">
        <f>SUM(G148:J148)</f>
        <v>0</v>
      </c>
      <c r="L148" s="9">
        <f>IF(K148&lt;=0,"",RANK(K148,K$4:K$153,0))</f>
      </c>
    </row>
    <row r="149" spans="1:12" ht="15.75" customHeight="1" hidden="1">
      <c r="A149" s="3">
        <v>146</v>
      </c>
      <c r="B149" s="17">
        <f>Sort!C148</f>
        <v>0</v>
      </c>
      <c r="C149" s="16">
        <f>Sort!D148</f>
        <v>0</v>
      </c>
      <c r="D149" s="16">
        <f>Sort!E148</f>
        <v>0</v>
      </c>
      <c r="E149" s="16">
        <f>Sort!F148</f>
        <v>0</v>
      </c>
      <c r="F149" s="16">
        <f>Sort!G148</f>
        <v>0</v>
      </c>
      <c r="G149" s="6">
        <f>$A$3-$A$3+NRankName(1,B149)</f>
        <v>0</v>
      </c>
      <c r="H149" s="6">
        <f>$A$3-$A$3+NRankName(2,B149)</f>
        <v>0</v>
      </c>
      <c r="I149" s="6">
        <f>$A$3-$A$3+NRankName(3,B149)</f>
        <v>0</v>
      </c>
      <c r="J149" s="6">
        <f>$A$3-$A$3+NRankName(4,B149)</f>
        <v>0</v>
      </c>
      <c r="K149" s="8">
        <f>SUM(G149:J149)</f>
        <v>0</v>
      </c>
      <c r="L149" s="9">
        <f>IF(K149&lt;=0,"",RANK(K149,K$4:K$153,0))</f>
      </c>
    </row>
    <row r="150" spans="1:12" ht="15.75" customHeight="1" hidden="1">
      <c r="A150" s="3">
        <v>147</v>
      </c>
      <c r="B150" s="17">
        <f>Sort!C149</f>
        <v>0</v>
      </c>
      <c r="C150" s="16">
        <f>Sort!D149</f>
        <v>0</v>
      </c>
      <c r="D150" s="16">
        <f>Sort!E149</f>
        <v>0</v>
      </c>
      <c r="E150" s="16">
        <f>Sort!F149</f>
        <v>0</v>
      </c>
      <c r="F150" s="16">
        <f>Sort!G149</f>
        <v>0</v>
      </c>
      <c r="G150" s="6">
        <f>$A$3-$A$3+NRankName(1,B150)</f>
        <v>0</v>
      </c>
      <c r="H150" s="6">
        <f>$A$3-$A$3+NRankName(2,B150)</f>
        <v>0</v>
      </c>
      <c r="I150" s="6">
        <f>$A$3-$A$3+NRankName(3,B150)</f>
        <v>0</v>
      </c>
      <c r="J150" s="6">
        <f>$A$3-$A$3+NRankName(4,B150)</f>
        <v>0</v>
      </c>
      <c r="K150" s="8">
        <f>SUM(G150:J150)</f>
        <v>0</v>
      </c>
      <c r="L150" s="9">
        <f>IF(K150&lt;=0,"",RANK(K150,K$4:K$153,0))</f>
      </c>
    </row>
    <row r="151" spans="1:12" ht="15.75" customHeight="1" hidden="1">
      <c r="A151" s="3">
        <v>148</v>
      </c>
      <c r="B151" s="17">
        <f>Sort!C150</f>
        <v>0</v>
      </c>
      <c r="C151" s="16">
        <f>Sort!D150</f>
        <v>0</v>
      </c>
      <c r="D151" s="16">
        <f>Sort!E150</f>
        <v>0</v>
      </c>
      <c r="E151" s="16">
        <f>Sort!F150</f>
        <v>0</v>
      </c>
      <c r="F151" s="16">
        <f>Sort!G150</f>
        <v>0</v>
      </c>
      <c r="G151" s="6">
        <f>$A$3-$A$3+NRankName(1,B151)</f>
        <v>0</v>
      </c>
      <c r="H151" s="6">
        <f>$A$3-$A$3+NRankName(2,B151)</f>
        <v>0</v>
      </c>
      <c r="I151" s="6">
        <f>$A$3-$A$3+NRankName(3,B151)</f>
        <v>0</v>
      </c>
      <c r="J151" s="6">
        <f>$A$3-$A$3+NRankName(4,B151)</f>
        <v>0</v>
      </c>
      <c r="K151" s="8">
        <f>SUM(G151:J151)</f>
        <v>0</v>
      </c>
      <c r="L151" s="9">
        <f>IF(K151&lt;=0,"",RANK(K151,K$4:K$153,0))</f>
      </c>
    </row>
    <row r="152" spans="1:12" ht="15.75" customHeight="1" hidden="1">
      <c r="A152" s="3">
        <v>149</v>
      </c>
      <c r="B152" s="17">
        <f>Sort!C151</f>
        <v>0</v>
      </c>
      <c r="C152" s="16">
        <f>Sort!D151</f>
        <v>0</v>
      </c>
      <c r="D152" s="16">
        <f>Sort!E151</f>
        <v>0</v>
      </c>
      <c r="E152" s="16">
        <f>Sort!F151</f>
        <v>0</v>
      </c>
      <c r="F152" s="16">
        <f>Sort!G151</f>
        <v>0</v>
      </c>
      <c r="G152" s="6">
        <f>$A$3-$A$3+NRankName(1,B152)</f>
        <v>0</v>
      </c>
      <c r="H152" s="6">
        <f>$A$3-$A$3+NRankName(2,B152)</f>
        <v>0</v>
      </c>
      <c r="I152" s="6">
        <f>$A$3-$A$3+NRankName(3,B152)</f>
        <v>0</v>
      </c>
      <c r="J152" s="6">
        <f>$A$3-$A$3+NRankName(4,B152)</f>
        <v>0</v>
      </c>
      <c r="K152" s="8">
        <f>SUM(G152:J152)</f>
        <v>0</v>
      </c>
      <c r="L152" s="9">
        <f>IF(K152&lt;=0,"",RANK(K152,K$4:K$153,0))</f>
      </c>
    </row>
    <row r="153" spans="1:12" ht="15.75" customHeight="1" hidden="1">
      <c r="A153" s="3">
        <v>150</v>
      </c>
      <c r="B153" s="17">
        <f>Sort!C152</f>
        <v>0</v>
      </c>
      <c r="C153" s="16">
        <f>Sort!D152</f>
        <v>0</v>
      </c>
      <c r="D153" s="16">
        <f>Sort!E152</f>
        <v>0</v>
      </c>
      <c r="E153" s="16">
        <f>Sort!F152</f>
        <v>0</v>
      </c>
      <c r="F153" s="16">
        <f>Sort!G152</f>
        <v>0</v>
      </c>
      <c r="G153" s="6">
        <f>$A$3-$A$3+NRankName(1,B153)</f>
        <v>0</v>
      </c>
      <c r="H153" s="6">
        <f>$A$3-$A$3+NRankName(2,B153)</f>
        <v>0</v>
      </c>
      <c r="I153" s="6">
        <f>$A$3-$A$3+NRankName(3,B153)</f>
        <v>0</v>
      </c>
      <c r="J153" s="6">
        <f>$A$3-$A$3+NRankName(4,B153)</f>
        <v>0</v>
      </c>
      <c r="K153" s="8">
        <f>SUM(G153:J153)</f>
        <v>0</v>
      </c>
      <c r="L153" s="9">
        <f>IF(K153&lt;=0,"",RANK(K153,K$4:K$153,0))</f>
      </c>
    </row>
    <row r="156" spans="2:10" ht="15">
      <c r="B156" s="13" t="s">
        <v>16</v>
      </c>
      <c r="C156" s="13"/>
      <c r="D156" s="13"/>
      <c r="E156" s="13"/>
      <c r="F156" s="13"/>
      <c r="G156" s="14" t="s">
        <v>42</v>
      </c>
      <c r="H156" s="14"/>
      <c r="I156" s="14"/>
      <c r="J156" s="14"/>
    </row>
    <row r="157" spans="2:6" ht="15">
      <c r="B157" s="13"/>
      <c r="C157" s="13"/>
      <c r="D157" s="13"/>
      <c r="E157" s="13"/>
      <c r="F157" s="13"/>
    </row>
    <row r="158" spans="2:10" ht="15">
      <c r="B158" s="13" t="s">
        <v>17</v>
      </c>
      <c r="C158" s="13"/>
      <c r="D158" s="13"/>
      <c r="E158" s="13"/>
      <c r="F158" s="13"/>
      <c r="G158" s="14" t="s">
        <v>43</v>
      </c>
      <c r="H158" s="14"/>
      <c r="I158" s="14"/>
      <c r="J158" s="14"/>
    </row>
  </sheetData>
  <sheetProtection/>
  <mergeCells count="2">
    <mergeCell ref="B1:L1"/>
    <mergeCell ref="B2:L2"/>
  </mergeCells>
  <printOptions/>
  <pageMargins left="0.24" right="0.24" top="0.4" bottom="0.33" header="0.26" footer="0.2"/>
  <pageSetup horizontalDpi="300" verticalDpi="3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SportExpert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RePack by SPecialiST</cp:lastModifiedBy>
  <cp:lastPrinted>2017-09-30T12:17:18Z</cp:lastPrinted>
  <dcterms:created xsi:type="dcterms:W3CDTF">2008-10-14T07:57:14Z</dcterms:created>
  <dcterms:modified xsi:type="dcterms:W3CDTF">2017-09-30T12:21:48Z</dcterms:modified>
  <cp:category/>
  <cp:version/>
  <cp:contentType/>
  <cp:contentStatus/>
</cp:coreProperties>
</file>